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OHK 藤谷担当後\R6\"/>
    </mc:Choice>
  </mc:AlternateContent>
  <xr:revisionPtr revIDLastSave="0" documentId="13_ncr:1_{9E805AAF-BD02-4840-9F68-00C72567D9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シート" sheetId="3" r:id="rId1"/>
    <sheet name="ｴﾝﾄﾘｰシート 解説" sheetId="5" r:id="rId2"/>
    <sheet name="データ" sheetId="2" state="hidden" r:id="rId3"/>
  </sheets>
  <definedNames>
    <definedName name="_xlnm.Print_Area" localSheetId="0">エントリーシート!$A$1:$P$77</definedName>
    <definedName name="_xlnm.Print_Area" localSheetId="1">'ｴﾝﾄﾘｰシート 解説'!$A$1:$P$77</definedName>
    <definedName name="井原" localSheetId="1">データ!#REF!</definedName>
    <definedName name="井原">データ!#REF!</definedName>
    <definedName name="岡山" localSheetId="1">データ!#REF!</definedName>
    <definedName name="岡山">データ!#REF!</definedName>
    <definedName name="笠岡" localSheetId="1">データ!#REF!</definedName>
    <definedName name="笠岡">データ!#REF!</definedName>
    <definedName name="吉備中央" localSheetId="1">データ!#REF!</definedName>
    <definedName name="吉備中央">データ!#REF!</definedName>
    <definedName name="久米南" localSheetId="1">データ!#REF!</definedName>
    <definedName name="久米南">データ!#REF!</definedName>
    <definedName name="鏡野" localSheetId="1">データ!#REF!</definedName>
    <definedName name="鏡野">データ!#REF!</definedName>
    <definedName name="玉野" localSheetId="1">データ!#REF!</definedName>
    <definedName name="玉野">データ!#REF!</definedName>
    <definedName name="高梁" localSheetId="1">データ!#REF!</definedName>
    <definedName name="高梁">データ!#REF!</definedName>
    <definedName name="勝央" localSheetId="1">データ!#REF!</definedName>
    <definedName name="勝央">データ!#REF!</definedName>
    <definedName name="新見" localSheetId="1">データ!#REF!</definedName>
    <definedName name="新見">データ!#REF!</definedName>
    <definedName name="新庄" localSheetId="1">データ!#REF!</definedName>
    <definedName name="新庄">データ!#REF!</definedName>
    <definedName name="真庭" localSheetId="1">データ!#REF!</definedName>
    <definedName name="真庭">データ!#REF!</definedName>
    <definedName name="瀬戸内" localSheetId="1">データ!#REF!</definedName>
    <definedName name="瀬戸内">データ!#REF!</definedName>
    <definedName name="西粟倉" localSheetId="1">データ!#REF!</definedName>
    <definedName name="西粟倉">データ!#REF!</definedName>
    <definedName name="赤磐" localSheetId="1">データ!#REF!</definedName>
    <definedName name="赤磐">データ!#REF!</definedName>
    <definedName name="浅口" localSheetId="1">データ!#REF!</definedName>
    <definedName name="浅口">データ!#REF!</definedName>
    <definedName name="倉敷" localSheetId="1">データ!#REF!</definedName>
    <definedName name="倉敷">データ!#REF!</definedName>
    <definedName name="早島" localSheetId="1">データ!#REF!</definedName>
    <definedName name="早島">データ!#REF!</definedName>
    <definedName name="総社" localSheetId="1">データ!#REF!</definedName>
    <definedName name="総社">データ!#REF!</definedName>
    <definedName name="津山" localSheetId="1">データ!#REF!</definedName>
    <definedName name="津山">データ!#REF!</definedName>
    <definedName name="奈義" localSheetId="1">データ!#REF!</definedName>
    <definedName name="奈義">データ!#REF!</definedName>
    <definedName name="備前" localSheetId="1">データ!#REF!</definedName>
    <definedName name="備前">データ!#REF!</definedName>
    <definedName name="美咲" localSheetId="1">データ!#REF!</definedName>
    <definedName name="美咲">データ!#REF!</definedName>
    <definedName name="美作" localSheetId="1">データ!#REF!</definedName>
    <definedName name="美作">データ!#REF!</definedName>
    <definedName name="矢掛" localSheetId="1">データ!#REF!</definedName>
    <definedName name="矢掛">データ!#REF!</definedName>
    <definedName name="里庄" localSheetId="1">データ!#REF!</definedName>
    <definedName name="里庄">データ!#REF!</definedName>
    <definedName name="和気" localSheetId="1">データ!#REF!</definedName>
    <definedName name="和気">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3" l="1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U163" i="5" l="1"/>
  <c r="U162" i="5"/>
  <c r="U161" i="5"/>
  <c r="U160" i="5"/>
  <c r="U159" i="5"/>
  <c r="U158" i="5"/>
  <c r="U157" i="5"/>
  <c r="AF154" i="5"/>
  <c r="AE154" i="5"/>
  <c r="AC154" i="5"/>
  <c r="AB154" i="5"/>
  <c r="AA154" i="5"/>
  <c r="Z154" i="5"/>
  <c r="X154" i="5"/>
  <c r="W154" i="5"/>
  <c r="V154" i="5"/>
  <c r="U154" i="5"/>
  <c r="B154" i="5"/>
  <c r="U156" i="5" s="1"/>
  <c r="AF153" i="5"/>
  <c r="AE153" i="5"/>
  <c r="AC153" i="5"/>
  <c r="AB153" i="5"/>
  <c r="AA153" i="5"/>
  <c r="Z153" i="5"/>
  <c r="X153" i="5"/>
  <c r="W153" i="5"/>
  <c r="V153" i="5"/>
  <c r="U153" i="5"/>
  <c r="B153" i="5"/>
  <c r="U155" i="5" s="1"/>
  <c r="AF152" i="5"/>
  <c r="AE152" i="5"/>
  <c r="AC152" i="5"/>
  <c r="AB152" i="5"/>
  <c r="AA152" i="5"/>
  <c r="Z152" i="5"/>
  <c r="X152" i="5"/>
  <c r="W152" i="5"/>
  <c r="V152" i="5"/>
  <c r="U152" i="5"/>
  <c r="B152" i="5"/>
  <c r="T154" i="5" s="1"/>
  <c r="AF151" i="5"/>
  <c r="AE151" i="5"/>
  <c r="AC151" i="5"/>
  <c r="AB151" i="5"/>
  <c r="AA151" i="5"/>
  <c r="Z151" i="5"/>
  <c r="X151" i="5"/>
  <c r="W151" i="5"/>
  <c r="V151" i="5"/>
  <c r="U151" i="5"/>
  <c r="B151" i="5"/>
  <c r="T153" i="5" s="1"/>
  <c r="AF150" i="5"/>
  <c r="AE150" i="5"/>
  <c r="AC150" i="5"/>
  <c r="AB150" i="5"/>
  <c r="AA150" i="5"/>
  <c r="Z150" i="5"/>
  <c r="X150" i="5"/>
  <c r="W150" i="5"/>
  <c r="V150" i="5"/>
  <c r="U150" i="5"/>
  <c r="B150" i="5"/>
  <c r="T152" i="5" s="1"/>
  <c r="AF149" i="5"/>
  <c r="AE149" i="5"/>
  <c r="AC149" i="5"/>
  <c r="AB149" i="5"/>
  <c r="AA149" i="5"/>
  <c r="Z149" i="5"/>
  <c r="X149" i="5"/>
  <c r="W149" i="5"/>
  <c r="V149" i="5"/>
  <c r="U149" i="5"/>
  <c r="B149" i="5"/>
  <c r="T151" i="5" s="1"/>
  <c r="AF148" i="5"/>
  <c r="AE148" i="5"/>
  <c r="AC148" i="5"/>
  <c r="AB148" i="5"/>
  <c r="AA148" i="5"/>
  <c r="Z148" i="5"/>
  <c r="X148" i="5"/>
  <c r="W148" i="5"/>
  <c r="V148" i="5"/>
  <c r="U148" i="5"/>
  <c r="B148" i="5"/>
  <c r="T150" i="5" s="1"/>
  <c r="AF147" i="5"/>
  <c r="AE147" i="5"/>
  <c r="AC147" i="5"/>
  <c r="AB147" i="5"/>
  <c r="AA147" i="5"/>
  <c r="Z147" i="5"/>
  <c r="X147" i="5"/>
  <c r="W147" i="5"/>
  <c r="V147" i="5"/>
  <c r="U147" i="5"/>
  <c r="B147" i="5"/>
  <c r="T149" i="5" s="1"/>
  <c r="AF146" i="5"/>
  <c r="AE146" i="5"/>
  <c r="AC146" i="5"/>
  <c r="AB146" i="5"/>
  <c r="AA146" i="5"/>
  <c r="Z146" i="5"/>
  <c r="X146" i="5"/>
  <c r="W146" i="5"/>
  <c r="V146" i="5"/>
  <c r="U146" i="5"/>
  <c r="B146" i="5"/>
  <c r="T148" i="5" s="1"/>
  <c r="AF145" i="5"/>
  <c r="AE145" i="5"/>
  <c r="AC145" i="5"/>
  <c r="AB145" i="5"/>
  <c r="AA145" i="5"/>
  <c r="Z145" i="5"/>
  <c r="X145" i="5"/>
  <c r="W145" i="5"/>
  <c r="V145" i="5"/>
  <c r="U145" i="5"/>
  <c r="B145" i="5"/>
  <c r="T147" i="5" s="1"/>
  <c r="AF144" i="5"/>
  <c r="AE144" i="5"/>
  <c r="AC144" i="5"/>
  <c r="AB144" i="5"/>
  <c r="AA144" i="5"/>
  <c r="Z144" i="5"/>
  <c r="X144" i="5"/>
  <c r="W144" i="5"/>
  <c r="V144" i="5"/>
  <c r="U144" i="5"/>
  <c r="B144" i="5"/>
  <c r="T146" i="5" s="1"/>
  <c r="AF143" i="5"/>
  <c r="AE143" i="5"/>
  <c r="AC143" i="5"/>
  <c r="AB143" i="5"/>
  <c r="AA143" i="5"/>
  <c r="Z143" i="5"/>
  <c r="X143" i="5"/>
  <c r="W143" i="5"/>
  <c r="V143" i="5"/>
  <c r="U143" i="5"/>
  <c r="B143" i="5"/>
  <c r="T145" i="5" s="1"/>
  <c r="AF142" i="5"/>
  <c r="AE142" i="5"/>
  <c r="AC142" i="5"/>
  <c r="AB142" i="5"/>
  <c r="AA142" i="5"/>
  <c r="Z142" i="5"/>
  <c r="X142" i="5"/>
  <c r="W142" i="5"/>
  <c r="V142" i="5"/>
  <c r="U142" i="5"/>
  <c r="B142" i="5"/>
  <c r="T144" i="5" s="1"/>
  <c r="AF141" i="5"/>
  <c r="AE141" i="5"/>
  <c r="AC141" i="5"/>
  <c r="AB141" i="5"/>
  <c r="AA141" i="5"/>
  <c r="Z141" i="5"/>
  <c r="X141" i="5"/>
  <c r="W141" i="5"/>
  <c r="V141" i="5"/>
  <c r="U141" i="5"/>
  <c r="B141" i="5"/>
  <c r="T143" i="5" s="1"/>
  <c r="AF140" i="5"/>
  <c r="AE140" i="5"/>
  <c r="AC140" i="5"/>
  <c r="AB140" i="5"/>
  <c r="AA140" i="5"/>
  <c r="Z140" i="5"/>
  <c r="X140" i="5"/>
  <c r="W140" i="5"/>
  <c r="V140" i="5"/>
  <c r="U140" i="5"/>
  <c r="B140" i="5"/>
  <c r="T142" i="5" s="1"/>
  <c r="AF139" i="5"/>
  <c r="AE139" i="5"/>
  <c r="AC139" i="5"/>
  <c r="AB139" i="5"/>
  <c r="AA139" i="5"/>
  <c r="Z139" i="5"/>
  <c r="X139" i="5"/>
  <c r="W139" i="5"/>
  <c r="V139" i="5"/>
  <c r="U139" i="5"/>
  <c r="B139" i="5"/>
  <c r="T141" i="5" s="1"/>
  <c r="AF138" i="5"/>
  <c r="AE138" i="5"/>
  <c r="AC138" i="5"/>
  <c r="AB138" i="5"/>
  <c r="AA138" i="5"/>
  <c r="Z138" i="5"/>
  <c r="X138" i="5"/>
  <c r="W138" i="5"/>
  <c r="V138" i="5"/>
  <c r="U138" i="5"/>
  <c r="B138" i="5"/>
  <c r="T140" i="5" s="1"/>
  <c r="AF137" i="5"/>
  <c r="AE137" i="5"/>
  <c r="AC137" i="5"/>
  <c r="AB137" i="5"/>
  <c r="AA137" i="5"/>
  <c r="Z137" i="5"/>
  <c r="X137" i="5"/>
  <c r="W137" i="5"/>
  <c r="V137" i="5"/>
  <c r="U137" i="5"/>
  <c r="B137" i="5"/>
  <c r="T139" i="5" s="1"/>
  <c r="AF136" i="5"/>
  <c r="AE136" i="5"/>
  <c r="AC136" i="5"/>
  <c r="AB136" i="5"/>
  <c r="AA136" i="5"/>
  <c r="Z136" i="5"/>
  <c r="X136" i="5"/>
  <c r="W136" i="5"/>
  <c r="V136" i="5"/>
  <c r="U136" i="5"/>
  <c r="B136" i="5"/>
  <c r="T138" i="5" s="1"/>
  <c r="AF135" i="5"/>
  <c r="AE135" i="5"/>
  <c r="AC135" i="5"/>
  <c r="AB135" i="5"/>
  <c r="AA135" i="5"/>
  <c r="Z135" i="5"/>
  <c r="X135" i="5"/>
  <c r="W135" i="5"/>
  <c r="V135" i="5"/>
  <c r="U135" i="5"/>
  <c r="B135" i="5"/>
  <c r="T137" i="5" s="1"/>
  <c r="AF134" i="5"/>
  <c r="AE134" i="5"/>
  <c r="AC134" i="5"/>
  <c r="AB134" i="5"/>
  <c r="AA134" i="5"/>
  <c r="Z134" i="5"/>
  <c r="X134" i="5"/>
  <c r="W134" i="5"/>
  <c r="V134" i="5"/>
  <c r="U134" i="5"/>
  <c r="B134" i="5"/>
  <c r="T136" i="5" s="1"/>
  <c r="AF133" i="5"/>
  <c r="AE133" i="5"/>
  <c r="AC133" i="5"/>
  <c r="AB133" i="5"/>
  <c r="AA133" i="5"/>
  <c r="Z133" i="5"/>
  <c r="X133" i="5"/>
  <c r="W133" i="5"/>
  <c r="V133" i="5"/>
  <c r="U133" i="5"/>
  <c r="B133" i="5"/>
  <c r="T135" i="5" s="1"/>
  <c r="AF132" i="5"/>
  <c r="AE132" i="5"/>
  <c r="AC132" i="5"/>
  <c r="AB132" i="5"/>
  <c r="AA132" i="5"/>
  <c r="Z132" i="5"/>
  <c r="X132" i="5"/>
  <c r="W132" i="5"/>
  <c r="V132" i="5"/>
  <c r="U132" i="5"/>
  <c r="B132" i="5"/>
  <c r="T134" i="5" s="1"/>
  <c r="AF131" i="5"/>
  <c r="AE131" i="5"/>
  <c r="AC131" i="5"/>
  <c r="AB131" i="5"/>
  <c r="AA131" i="5"/>
  <c r="Z131" i="5"/>
  <c r="X131" i="5"/>
  <c r="W131" i="5"/>
  <c r="V131" i="5"/>
  <c r="U131" i="5"/>
  <c r="B131" i="5"/>
  <c r="T133" i="5" s="1"/>
  <c r="AF130" i="5"/>
  <c r="AE130" i="5"/>
  <c r="AC130" i="5"/>
  <c r="AB130" i="5"/>
  <c r="AA130" i="5"/>
  <c r="Z130" i="5"/>
  <c r="X130" i="5"/>
  <c r="W130" i="5"/>
  <c r="V130" i="5"/>
  <c r="U130" i="5"/>
  <c r="B130" i="5"/>
  <c r="T132" i="5" s="1"/>
  <c r="AF129" i="5"/>
  <c r="AE129" i="5"/>
  <c r="AC129" i="5"/>
  <c r="AB129" i="5"/>
  <c r="AA129" i="5"/>
  <c r="Z129" i="5"/>
  <c r="X129" i="5"/>
  <c r="W129" i="5"/>
  <c r="V129" i="5"/>
  <c r="U129" i="5"/>
  <c r="B129" i="5"/>
  <c r="T131" i="5" s="1"/>
  <c r="AF128" i="5"/>
  <c r="AE128" i="5"/>
  <c r="AC128" i="5"/>
  <c r="AB128" i="5"/>
  <c r="AA128" i="5"/>
  <c r="Z128" i="5"/>
  <c r="X128" i="5"/>
  <c r="W128" i="5"/>
  <c r="V128" i="5"/>
  <c r="U128" i="5"/>
  <c r="B128" i="5"/>
  <c r="T130" i="5" s="1"/>
  <c r="AF127" i="5"/>
  <c r="AE127" i="5"/>
  <c r="AC127" i="5"/>
  <c r="AB127" i="5"/>
  <c r="AA127" i="5"/>
  <c r="Z127" i="5"/>
  <c r="X127" i="5"/>
  <c r="W127" i="5"/>
  <c r="V127" i="5"/>
  <c r="U127" i="5"/>
  <c r="B127" i="5"/>
  <c r="T129" i="5" s="1"/>
  <c r="AF126" i="5"/>
  <c r="AE126" i="5"/>
  <c r="AC126" i="5"/>
  <c r="AB126" i="5"/>
  <c r="AA126" i="5"/>
  <c r="Z126" i="5"/>
  <c r="X126" i="5"/>
  <c r="W126" i="5"/>
  <c r="V126" i="5"/>
  <c r="U126" i="5"/>
  <c r="B126" i="5"/>
  <c r="T128" i="5" s="1"/>
  <c r="AF125" i="5"/>
  <c r="AE125" i="5"/>
  <c r="AC125" i="5"/>
  <c r="AB125" i="5"/>
  <c r="AA125" i="5"/>
  <c r="Z125" i="5"/>
  <c r="X125" i="5"/>
  <c r="W125" i="5"/>
  <c r="V125" i="5"/>
  <c r="U125" i="5"/>
  <c r="B125" i="5"/>
  <c r="T127" i="5" s="1"/>
  <c r="AF124" i="5"/>
  <c r="AE124" i="5"/>
  <c r="AC124" i="5"/>
  <c r="AB124" i="5"/>
  <c r="AA124" i="5"/>
  <c r="Z124" i="5"/>
  <c r="X124" i="5"/>
  <c r="W124" i="5"/>
  <c r="V124" i="5"/>
  <c r="U124" i="5"/>
  <c r="B124" i="5"/>
  <c r="T126" i="5" s="1"/>
  <c r="AF123" i="5"/>
  <c r="AE123" i="5"/>
  <c r="AC123" i="5"/>
  <c r="AB123" i="5"/>
  <c r="AA123" i="5"/>
  <c r="Z123" i="5"/>
  <c r="X123" i="5"/>
  <c r="W123" i="5"/>
  <c r="V123" i="5"/>
  <c r="U123" i="5"/>
  <c r="B123" i="5"/>
  <c r="T125" i="5" s="1"/>
  <c r="AF122" i="5"/>
  <c r="AE122" i="5"/>
  <c r="AC122" i="5"/>
  <c r="AB122" i="5"/>
  <c r="AA122" i="5"/>
  <c r="Z122" i="5"/>
  <c r="X122" i="5"/>
  <c r="W122" i="5"/>
  <c r="V122" i="5"/>
  <c r="U122" i="5"/>
  <c r="B122" i="5"/>
  <c r="T124" i="5" s="1"/>
  <c r="AF121" i="5"/>
  <c r="AE121" i="5"/>
  <c r="AC121" i="5"/>
  <c r="AB121" i="5"/>
  <c r="AA121" i="5"/>
  <c r="Z121" i="5"/>
  <c r="X121" i="5"/>
  <c r="W121" i="5"/>
  <c r="V121" i="5"/>
  <c r="U121" i="5"/>
  <c r="B121" i="5"/>
  <c r="T123" i="5" s="1"/>
  <c r="AF120" i="5"/>
  <c r="AE120" i="5"/>
  <c r="AC120" i="5"/>
  <c r="AB120" i="5"/>
  <c r="AA120" i="5"/>
  <c r="Z120" i="5"/>
  <c r="X120" i="5"/>
  <c r="W120" i="5"/>
  <c r="V120" i="5"/>
  <c r="U120" i="5"/>
  <c r="B120" i="5"/>
  <c r="T122" i="5" s="1"/>
  <c r="AF119" i="5"/>
  <c r="AE119" i="5"/>
  <c r="AC119" i="5"/>
  <c r="AB119" i="5"/>
  <c r="AA119" i="5"/>
  <c r="Z119" i="5"/>
  <c r="X119" i="5"/>
  <c r="W119" i="5"/>
  <c r="V119" i="5"/>
  <c r="U119" i="5"/>
  <c r="B119" i="5"/>
  <c r="T121" i="5" s="1"/>
  <c r="AF118" i="5"/>
  <c r="AE118" i="5"/>
  <c r="AC118" i="5"/>
  <c r="AB118" i="5"/>
  <c r="AA118" i="5"/>
  <c r="Z118" i="5"/>
  <c r="X118" i="5"/>
  <c r="W118" i="5"/>
  <c r="V118" i="5"/>
  <c r="U118" i="5"/>
  <c r="B118" i="5"/>
  <c r="T120" i="5" s="1"/>
  <c r="AF117" i="5"/>
  <c r="AE117" i="5"/>
  <c r="AC117" i="5"/>
  <c r="AB117" i="5"/>
  <c r="AA117" i="5"/>
  <c r="Z117" i="5"/>
  <c r="X117" i="5"/>
  <c r="W117" i="5"/>
  <c r="V117" i="5"/>
  <c r="U117" i="5"/>
  <c r="B117" i="5"/>
  <c r="T119" i="5" s="1"/>
  <c r="AF116" i="5"/>
  <c r="AE116" i="5"/>
  <c r="AC116" i="5"/>
  <c r="AB116" i="5"/>
  <c r="AA116" i="5"/>
  <c r="Z116" i="5"/>
  <c r="X116" i="5"/>
  <c r="W116" i="5"/>
  <c r="V116" i="5"/>
  <c r="U116" i="5"/>
  <c r="B116" i="5"/>
  <c r="T118" i="5" s="1"/>
  <c r="AF115" i="5"/>
  <c r="AE115" i="5"/>
  <c r="AC115" i="5"/>
  <c r="AB115" i="5"/>
  <c r="AA115" i="5"/>
  <c r="Z115" i="5"/>
  <c r="X115" i="5"/>
  <c r="W115" i="5"/>
  <c r="V115" i="5"/>
  <c r="U115" i="5"/>
  <c r="B115" i="5"/>
  <c r="T117" i="5" s="1"/>
  <c r="AF114" i="5"/>
  <c r="AE114" i="5"/>
  <c r="AC114" i="5"/>
  <c r="AB114" i="5"/>
  <c r="AA114" i="5"/>
  <c r="Z114" i="5"/>
  <c r="X114" i="5"/>
  <c r="W114" i="5"/>
  <c r="V114" i="5"/>
  <c r="U114" i="5"/>
  <c r="B114" i="5"/>
  <c r="T116" i="5" s="1"/>
  <c r="AF113" i="5"/>
  <c r="AE113" i="5"/>
  <c r="AC113" i="5"/>
  <c r="AB113" i="5"/>
  <c r="AA113" i="5"/>
  <c r="Z113" i="5"/>
  <c r="X113" i="5"/>
  <c r="W113" i="5"/>
  <c r="V113" i="5"/>
  <c r="U113" i="5"/>
  <c r="B113" i="5"/>
  <c r="T115" i="5" s="1"/>
  <c r="AF112" i="5"/>
  <c r="AE112" i="5"/>
  <c r="AC112" i="5"/>
  <c r="AB112" i="5"/>
  <c r="AA112" i="5"/>
  <c r="Z112" i="5"/>
  <c r="X112" i="5"/>
  <c r="W112" i="5"/>
  <c r="V112" i="5"/>
  <c r="U112" i="5"/>
  <c r="B112" i="5"/>
  <c r="T114" i="5" s="1"/>
  <c r="AF111" i="5"/>
  <c r="AE111" i="5"/>
  <c r="AC111" i="5"/>
  <c r="AB111" i="5"/>
  <c r="AA111" i="5"/>
  <c r="Z111" i="5"/>
  <c r="X111" i="5"/>
  <c r="W111" i="5"/>
  <c r="V111" i="5"/>
  <c r="U111" i="5"/>
  <c r="B111" i="5"/>
  <c r="T113" i="5" s="1"/>
  <c r="AF110" i="5"/>
  <c r="AE110" i="5"/>
  <c r="AC110" i="5"/>
  <c r="AB110" i="5"/>
  <c r="AA110" i="5"/>
  <c r="Z110" i="5"/>
  <c r="X110" i="5"/>
  <c r="W110" i="5"/>
  <c r="V110" i="5"/>
  <c r="U110" i="5"/>
  <c r="B110" i="5"/>
  <c r="T112" i="5" s="1"/>
  <c r="AF109" i="5"/>
  <c r="AE109" i="5"/>
  <c r="AC109" i="5"/>
  <c r="AB109" i="5"/>
  <c r="AA109" i="5"/>
  <c r="Z109" i="5"/>
  <c r="X109" i="5"/>
  <c r="W109" i="5"/>
  <c r="V109" i="5"/>
  <c r="U109" i="5"/>
  <c r="B109" i="5"/>
  <c r="T111" i="5" s="1"/>
  <c r="AF108" i="5"/>
  <c r="AE108" i="5"/>
  <c r="AC108" i="5"/>
  <c r="AB108" i="5"/>
  <c r="AA108" i="5"/>
  <c r="Z108" i="5"/>
  <c r="X108" i="5"/>
  <c r="W108" i="5"/>
  <c r="V108" i="5"/>
  <c r="U108" i="5"/>
  <c r="B108" i="5"/>
  <c r="T110" i="5" s="1"/>
  <c r="AF107" i="5"/>
  <c r="AE107" i="5"/>
  <c r="AC107" i="5"/>
  <c r="AB107" i="5"/>
  <c r="AA107" i="5"/>
  <c r="Z107" i="5"/>
  <c r="X107" i="5"/>
  <c r="W107" i="5"/>
  <c r="V107" i="5"/>
  <c r="U107" i="5"/>
  <c r="B107" i="5"/>
  <c r="T109" i="5" s="1"/>
  <c r="AF106" i="5"/>
  <c r="AE106" i="5"/>
  <c r="AC106" i="5"/>
  <c r="AB106" i="5"/>
  <c r="AA106" i="5"/>
  <c r="Z106" i="5"/>
  <c r="X106" i="5"/>
  <c r="W106" i="5"/>
  <c r="V106" i="5"/>
  <c r="U106" i="5"/>
  <c r="B106" i="5"/>
  <c r="T108" i="5" s="1"/>
  <c r="AF105" i="5"/>
  <c r="AE105" i="5"/>
  <c r="AC105" i="5"/>
  <c r="AB105" i="5"/>
  <c r="AA105" i="5"/>
  <c r="Z105" i="5"/>
  <c r="X105" i="5"/>
  <c r="W105" i="5"/>
  <c r="V105" i="5"/>
  <c r="U105" i="5"/>
  <c r="B105" i="5"/>
  <c r="T107" i="5" s="1"/>
  <c r="AF104" i="5"/>
  <c r="AE104" i="5"/>
  <c r="AC104" i="5"/>
  <c r="AB104" i="5"/>
  <c r="AA104" i="5"/>
  <c r="Z104" i="5"/>
  <c r="X104" i="5"/>
  <c r="W104" i="5"/>
  <c r="V104" i="5"/>
  <c r="U104" i="5"/>
  <c r="B104" i="5"/>
  <c r="T106" i="5" s="1"/>
  <c r="AF103" i="5"/>
  <c r="AE103" i="5"/>
  <c r="AC103" i="5"/>
  <c r="AB103" i="5"/>
  <c r="AA103" i="5"/>
  <c r="Z103" i="5"/>
  <c r="X103" i="5"/>
  <c r="W103" i="5"/>
  <c r="V103" i="5"/>
  <c r="U103" i="5"/>
  <c r="B103" i="5"/>
  <c r="T105" i="5" s="1"/>
  <c r="AF102" i="5"/>
  <c r="AE102" i="5"/>
  <c r="AC102" i="5"/>
  <c r="AB102" i="5"/>
  <c r="AA102" i="5"/>
  <c r="Z102" i="5"/>
  <c r="X102" i="5"/>
  <c r="W102" i="5"/>
  <c r="V102" i="5"/>
  <c r="U102" i="5"/>
  <c r="B102" i="5"/>
  <c r="T104" i="5" s="1"/>
  <c r="AF101" i="5"/>
  <c r="AE101" i="5"/>
  <c r="AC101" i="5"/>
  <c r="AB101" i="5"/>
  <c r="AA101" i="5"/>
  <c r="Z101" i="5"/>
  <c r="X101" i="5"/>
  <c r="W101" i="5"/>
  <c r="V101" i="5"/>
  <c r="U101" i="5"/>
  <c r="B101" i="5"/>
  <c r="T103" i="5" s="1"/>
  <c r="AF100" i="5"/>
  <c r="AE100" i="5"/>
  <c r="AC100" i="5"/>
  <c r="AB100" i="5"/>
  <c r="AA100" i="5"/>
  <c r="Z100" i="5"/>
  <c r="X100" i="5"/>
  <c r="W100" i="5"/>
  <c r="V100" i="5"/>
  <c r="U100" i="5"/>
  <c r="B100" i="5"/>
  <c r="T102" i="5" s="1"/>
  <c r="AF99" i="5"/>
  <c r="AE99" i="5"/>
  <c r="AC99" i="5"/>
  <c r="AB99" i="5"/>
  <c r="AA99" i="5"/>
  <c r="Z99" i="5"/>
  <c r="X99" i="5"/>
  <c r="W99" i="5"/>
  <c r="V99" i="5"/>
  <c r="U99" i="5"/>
  <c r="B99" i="5"/>
  <c r="T101" i="5" s="1"/>
  <c r="AF98" i="5"/>
  <c r="AE98" i="5"/>
  <c r="AC98" i="5"/>
  <c r="AB98" i="5"/>
  <c r="AA98" i="5"/>
  <c r="Z98" i="5"/>
  <c r="X98" i="5"/>
  <c r="W98" i="5"/>
  <c r="V98" i="5"/>
  <c r="U98" i="5"/>
  <c r="B98" i="5"/>
  <c r="T100" i="5" s="1"/>
  <c r="AF97" i="5"/>
  <c r="AE97" i="5"/>
  <c r="AC97" i="5"/>
  <c r="AB97" i="5"/>
  <c r="AA97" i="5"/>
  <c r="Z97" i="5"/>
  <c r="X97" i="5"/>
  <c r="W97" i="5"/>
  <c r="V97" i="5"/>
  <c r="U97" i="5"/>
  <c r="B97" i="5"/>
  <c r="T99" i="5" s="1"/>
  <c r="AF96" i="5"/>
  <c r="AE96" i="5"/>
  <c r="AC96" i="5"/>
  <c r="AB96" i="5"/>
  <c r="AA96" i="5"/>
  <c r="Z96" i="5"/>
  <c r="X96" i="5"/>
  <c r="W96" i="5"/>
  <c r="V96" i="5"/>
  <c r="U96" i="5"/>
  <c r="B96" i="5"/>
  <c r="T98" i="5" s="1"/>
  <c r="AF95" i="5"/>
  <c r="AE95" i="5"/>
  <c r="AC95" i="5"/>
  <c r="AB95" i="5"/>
  <c r="AA95" i="5"/>
  <c r="Z95" i="5"/>
  <c r="X95" i="5"/>
  <c r="W95" i="5"/>
  <c r="V95" i="5"/>
  <c r="U95" i="5"/>
  <c r="B95" i="5"/>
  <c r="T97" i="5" s="1"/>
  <c r="AF94" i="5"/>
  <c r="AE94" i="5"/>
  <c r="AC94" i="5"/>
  <c r="AB94" i="5"/>
  <c r="AA94" i="5"/>
  <c r="Z94" i="5"/>
  <c r="X94" i="5"/>
  <c r="W94" i="5"/>
  <c r="V94" i="5"/>
  <c r="U94" i="5"/>
  <c r="B94" i="5"/>
  <c r="T96" i="5" s="1"/>
  <c r="AF93" i="5"/>
  <c r="AE93" i="5"/>
  <c r="AC93" i="5"/>
  <c r="AB93" i="5"/>
  <c r="AA93" i="5"/>
  <c r="Z93" i="5"/>
  <c r="X93" i="5"/>
  <c r="W93" i="5"/>
  <c r="V93" i="5"/>
  <c r="U93" i="5"/>
  <c r="B93" i="5"/>
  <c r="T95" i="5" s="1"/>
  <c r="AF92" i="5"/>
  <c r="AE92" i="5"/>
  <c r="AC92" i="5"/>
  <c r="AB92" i="5"/>
  <c r="AA92" i="5"/>
  <c r="Z92" i="5"/>
  <c r="X92" i="5"/>
  <c r="W92" i="5"/>
  <c r="V92" i="5"/>
  <c r="U92" i="5"/>
  <c r="B92" i="5"/>
  <c r="T94" i="5" s="1"/>
  <c r="AF91" i="5"/>
  <c r="AE91" i="5"/>
  <c r="AC91" i="5"/>
  <c r="AB91" i="5"/>
  <c r="AA91" i="5"/>
  <c r="Z91" i="5"/>
  <c r="X91" i="5"/>
  <c r="W91" i="5"/>
  <c r="V91" i="5"/>
  <c r="U91" i="5"/>
  <c r="B91" i="5"/>
  <c r="T93" i="5" s="1"/>
  <c r="AF90" i="5"/>
  <c r="AE90" i="5"/>
  <c r="AC90" i="5"/>
  <c r="AB90" i="5"/>
  <c r="AA90" i="5"/>
  <c r="Z90" i="5"/>
  <c r="X90" i="5"/>
  <c r="W90" i="5"/>
  <c r="V90" i="5"/>
  <c r="U90" i="5"/>
  <c r="B90" i="5"/>
  <c r="T92" i="5" s="1"/>
  <c r="AF89" i="5"/>
  <c r="AE89" i="5"/>
  <c r="AC89" i="5"/>
  <c r="AB89" i="5"/>
  <c r="AA89" i="5"/>
  <c r="Z89" i="5"/>
  <c r="X89" i="5"/>
  <c r="W89" i="5"/>
  <c r="V89" i="5"/>
  <c r="U89" i="5"/>
  <c r="B89" i="5"/>
  <c r="T91" i="5" s="1"/>
  <c r="AF88" i="5"/>
  <c r="AE88" i="5"/>
  <c r="AC88" i="5"/>
  <c r="AB88" i="5"/>
  <c r="AA88" i="5"/>
  <c r="Z88" i="5"/>
  <c r="X88" i="5"/>
  <c r="W88" i="5"/>
  <c r="V88" i="5"/>
  <c r="U88" i="5"/>
  <c r="B88" i="5"/>
  <c r="T90" i="5" s="1"/>
  <c r="AF87" i="5"/>
  <c r="AE87" i="5"/>
  <c r="AC87" i="5"/>
  <c r="AB87" i="5"/>
  <c r="AA87" i="5"/>
  <c r="Z87" i="5"/>
  <c r="X87" i="5"/>
  <c r="W87" i="5"/>
  <c r="V87" i="5"/>
  <c r="U87" i="5"/>
  <c r="B87" i="5"/>
  <c r="T89" i="5" s="1"/>
  <c r="AF86" i="5"/>
  <c r="AE86" i="5"/>
  <c r="AC86" i="5"/>
  <c r="AB86" i="5"/>
  <c r="AA86" i="5"/>
  <c r="Z86" i="5"/>
  <c r="X86" i="5"/>
  <c r="W86" i="5"/>
  <c r="V86" i="5"/>
  <c r="U86" i="5"/>
  <c r="B86" i="5"/>
  <c r="T88" i="5" s="1"/>
  <c r="AF85" i="5"/>
  <c r="AE85" i="5"/>
  <c r="AC85" i="5"/>
  <c r="AB85" i="5"/>
  <c r="AA85" i="5"/>
  <c r="Z85" i="5"/>
  <c r="X85" i="5"/>
  <c r="W85" i="5"/>
  <c r="V85" i="5"/>
  <c r="U85" i="5"/>
  <c r="B85" i="5"/>
  <c r="T87" i="5" s="1"/>
  <c r="AF84" i="5"/>
  <c r="AE84" i="5"/>
  <c r="AC84" i="5"/>
  <c r="AB84" i="5"/>
  <c r="AA84" i="5"/>
  <c r="Z84" i="5"/>
  <c r="X84" i="5"/>
  <c r="W84" i="5"/>
  <c r="V84" i="5"/>
  <c r="U84" i="5"/>
  <c r="B84" i="5"/>
  <c r="T86" i="5" s="1"/>
  <c r="AF83" i="5"/>
  <c r="AE83" i="5"/>
  <c r="AC83" i="5"/>
  <c r="AB83" i="5"/>
  <c r="AA83" i="5"/>
  <c r="Z83" i="5"/>
  <c r="X83" i="5"/>
  <c r="W83" i="5"/>
  <c r="V83" i="5"/>
  <c r="U83" i="5"/>
  <c r="B83" i="5"/>
  <c r="T85" i="5" s="1"/>
  <c r="AF82" i="5"/>
  <c r="AE82" i="5"/>
  <c r="AC82" i="5"/>
  <c r="AB82" i="5"/>
  <c r="AA82" i="5"/>
  <c r="Z82" i="5"/>
  <c r="X82" i="5"/>
  <c r="W82" i="5"/>
  <c r="V82" i="5"/>
  <c r="U82" i="5"/>
  <c r="B82" i="5"/>
  <c r="T84" i="5" s="1"/>
  <c r="AF81" i="5"/>
  <c r="AE81" i="5"/>
  <c r="AC81" i="5"/>
  <c r="AB81" i="5"/>
  <c r="AA81" i="5"/>
  <c r="Z81" i="5"/>
  <c r="X81" i="5"/>
  <c r="W81" i="5"/>
  <c r="V81" i="5"/>
  <c r="U81" i="5"/>
  <c r="B81" i="5"/>
  <c r="T83" i="5" s="1"/>
  <c r="AF80" i="5"/>
  <c r="AE80" i="5"/>
  <c r="AC80" i="5"/>
  <c r="AB80" i="5"/>
  <c r="AA80" i="5"/>
  <c r="Z80" i="5"/>
  <c r="X80" i="5"/>
  <c r="W80" i="5"/>
  <c r="V80" i="5"/>
  <c r="U80" i="5"/>
  <c r="B80" i="5"/>
  <c r="T82" i="5" s="1"/>
  <c r="AF79" i="5"/>
  <c r="AE79" i="5"/>
  <c r="AC79" i="5"/>
  <c r="AB79" i="5"/>
  <c r="AA79" i="5"/>
  <c r="Z79" i="5"/>
  <c r="X79" i="5"/>
  <c r="W79" i="5"/>
  <c r="V79" i="5"/>
  <c r="U79" i="5"/>
  <c r="B79" i="5"/>
  <c r="T81" i="5" s="1"/>
  <c r="AF78" i="5"/>
  <c r="AE78" i="5"/>
  <c r="AC78" i="5"/>
  <c r="AB78" i="5"/>
  <c r="AA78" i="5"/>
  <c r="Z78" i="5"/>
  <c r="X78" i="5"/>
  <c r="W78" i="5"/>
  <c r="V78" i="5"/>
  <c r="U78" i="5"/>
  <c r="B78" i="5"/>
  <c r="T80" i="5" s="1"/>
  <c r="AF77" i="5"/>
  <c r="AE77" i="5"/>
  <c r="AC77" i="5"/>
  <c r="AB77" i="5"/>
  <c r="AA77" i="5"/>
  <c r="Z77" i="5"/>
  <c r="X77" i="5"/>
  <c r="W77" i="5"/>
  <c r="V77" i="5"/>
  <c r="U77" i="5"/>
  <c r="B77" i="5"/>
  <c r="T79" i="5" s="1"/>
  <c r="AF76" i="5"/>
  <c r="AE76" i="5"/>
  <c r="AC76" i="5"/>
  <c r="AB76" i="5"/>
  <c r="AA76" i="5"/>
  <c r="Z76" i="5"/>
  <c r="X76" i="5"/>
  <c r="W76" i="5"/>
  <c r="V76" i="5"/>
  <c r="U76" i="5"/>
  <c r="B76" i="5"/>
  <c r="T78" i="5" s="1"/>
  <c r="AF75" i="5"/>
  <c r="AE75" i="5"/>
  <c r="AC75" i="5"/>
  <c r="AB75" i="5"/>
  <c r="AA75" i="5"/>
  <c r="Z75" i="5"/>
  <c r="X75" i="5"/>
  <c r="W75" i="5"/>
  <c r="V75" i="5"/>
  <c r="U75" i="5"/>
  <c r="B75" i="5"/>
  <c r="T77" i="5" s="1"/>
  <c r="AF74" i="5"/>
  <c r="AE74" i="5"/>
  <c r="AC74" i="5"/>
  <c r="AB74" i="5"/>
  <c r="AA74" i="5"/>
  <c r="Z74" i="5"/>
  <c r="X74" i="5"/>
  <c r="W74" i="5"/>
  <c r="V74" i="5"/>
  <c r="U74" i="5"/>
  <c r="B74" i="5"/>
  <c r="T76" i="5" s="1"/>
  <c r="AF73" i="5"/>
  <c r="AE73" i="5"/>
  <c r="AC73" i="5"/>
  <c r="AB73" i="5"/>
  <c r="AA73" i="5"/>
  <c r="Z73" i="5"/>
  <c r="X73" i="5"/>
  <c r="W73" i="5"/>
  <c r="V73" i="5"/>
  <c r="U73" i="5"/>
  <c r="B73" i="5"/>
  <c r="T75" i="5" s="1"/>
  <c r="AF72" i="5"/>
  <c r="AE72" i="5"/>
  <c r="AC72" i="5"/>
  <c r="AB72" i="5"/>
  <c r="AA72" i="5"/>
  <c r="Z72" i="5"/>
  <c r="X72" i="5"/>
  <c r="W72" i="5"/>
  <c r="V72" i="5"/>
  <c r="U72" i="5"/>
  <c r="B72" i="5"/>
  <c r="T74" i="5" s="1"/>
  <c r="AF71" i="5"/>
  <c r="AE71" i="5"/>
  <c r="AC71" i="5"/>
  <c r="AB71" i="5"/>
  <c r="AA71" i="5"/>
  <c r="Z71" i="5"/>
  <c r="X71" i="5"/>
  <c r="W71" i="5"/>
  <c r="V71" i="5"/>
  <c r="U71" i="5"/>
  <c r="B71" i="5"/>
  <c r="T73" i="5" s="1"/>
  <c r="AF70" i="5"/>
  <c r="AE70" i="5"/>
  <c r="AC70" i="5"/>
  <c r="AB70" i="5"/>
  <c r="AA70" i="5"/>
  <c r="Z70" i="5"/>
  <c r="X70" i="5"/>
  <c r="W70" i="5"/>
  <c r="V70" i="5"/>
  <c r="U70" i="5"/>
  <c r="B70" i="5"/>
  <c r="T72" i="5" s="1"/>
  <c r="AF69" i="5"/>
  <c r="AE69" i="5"/>
  <c r="AC69" i="5"/>
  <c r="AB69" i="5"/>
  <c r="AA69" i="5"/>
  <c r="Z69" i="5"/>
  <c r="X69" i="5"/>
  <c r="W69" i="5"/>
  <c r="V69" i="5"/>
  <c r="U69" i="5"/>
  <c r="B69" i="5"/>
  <c r="T71" i="5" s="1"/>
  <c r="AF68" i="5"/>
  <c r="AE68" i="5"/>
  <c r="AC68" i="5"/>
  <c r="AB68" i="5"/>
  <c r="AA68" i="5"/>
  <c r="Z68" i="5"/>
  <c r="X68" i="5"/>
  <c r="W68" i="5"/>
  <c r="V68" i="5"/>
  <c r="U68" i="5"/>
  <c r="B68" i="5"/>
  <c r="T70" i="5" s="1"/>
  <c r="AF67" i="5"/>
  <c r="AE67" i="5"/>
  <c r="AC67" i="5"/>
  <c r="AB67" i="5"/>
  <c r="AA67" i="5"/>
  <c r="Z67" i="5"/>
  <c r="X67" i="5"/>
  <c r="W67" i="5"/>
  <c r="V67" i="5"/>
  <c r="U67" i="5"/>
  <c r="B67" i="5"/>
  <c r="T69" i="5" s="1"/>
  <c r="AF66" i="5"/>
  <c r="AE66" i="5"/>
  <c r="AC66" i="5"/>
  <c r="AB66" i="5"/>
  <c r="AA66" i="5"/>
  <c r="Z66" i="5"/>
  <c r="X66" i="5"/>
  <c r="W66" i="5"/>
  <c r="V66" i="5"/>
  <c r="U66" i="5"/>
  <c r="B66" i="5"/>
  <c r="T68" i="5" s="1"/>
  <c r="AF65" i="5"/>
  <c r="AE65" i="5"/>
  <c r="AC65" i="5"/>
  <c r="AB65" i="5"/>
  <c r="AA65" i="5"/>
  <c r="Z65" i="5"/>
  <c r="X65" i="5"/>
  <c r="W65" i="5"/>
  <c r="V65" i="5"/>
  <c r="U65" i="5"/>
  <c r="B65" i="5"/>
  <c r="T67" i="5" s="1"/>
  <c r="AF64" i="5"/>
  <c r="AE64" i="5"/>
  <c r="AC64" i="5"/>
  <c r="AB64" i="5"/>
  <c r="AA64" i="5"/>
  <c r="Z64" i="5"/>
  <c r="X64" i="5"/>
  <c r="W64" i="5"/>
  <c r="V64" i="5"/>
  <c r="U64" i="5"/>
  <c r="B64" i="5"/>
  <c r="T66" i="5" s="1"/>
  <c r="AF63" i="5"/>
  <c r="AE63" i="5"/>
  <c r="AC63" i="5"/>
  <c r="AB63" i="5"/>
  <c r="AA63" i="5"/>
  <c r="Z63" i="5"/>
  <c r="X63" i="5"/>
  <c r="W63" i="5"/>
  <c r="V63" i="5"/>
  <c r="U63" i="5"/>
  <c r="B63" i="5"/>
  <c r="T65" i="5" s="1"/>
  <c r="AF62" i="5"/>
  <c r="AE62" i="5"/>
  <c r="AC62" i="5"/>
  <c r="AB62" i="5"/>
  <c r="AA62" i="5"/>
  <c r="Z62" i="5"/>
  <c r="X62" i="5"/>
  <c r="W62" i="5"/>
  <c r="V62" i="5"/>
  <c r="U62" i="5"/>
  <c r="B62" i="5"/>
  <c r="T64" i="5" s="1"/>
  <c r="AF61" i="5"/>
  <c r="AE61" i="5"/>
  <c r="AC61" i="5"/>
  <c r="AB61" i="5"/>
  <c r="AA61" i="5"/>
  <c r="Z61" i="5"/>
  <c r="X61" i="5"/>
  <c r="W61" i="5"/>
  <c r="V61" i="5"/>
  <c r="U61" i="5"/>
  <c r="B61" i="5"/>
  <c r="T63" i="5" s="1"/>
  <c r="AF60" i="5"/>
  <c r="AE60" i="5"/>
  <c r="AC60" i="5"/>
  <c r="AB60" i="5"/>
  <c r="AA60" i="5"/>
  <c r="Z60" i="5"/>
  <c r="X60" i="5"/>
  <c r="W60" i="5"/>
  <c r="V60" i="5"/>
  <c r="U60" i="5"/>
  <c r="B60" i="5"/>
  <c r="T62" i="5" s="1"/>
  <c r="AF59" i="5"/>
  <c r="AE59" i="5"/>
  <c r="AC59" i="5"/>
  <c r="AB59" i="5"/>
  <c r="AA59" i="5"/>
  <c r="Z59" i="5"/>
  <c r="X59" i="5"/>
  <c r="W59" i="5"/>
  <c r="V59" i="5"/>
  <c r="U59" i="5"/>
  <c r="B59" i="5"/>
  <c r="T61" i="5" s="1"/>
  <c r="AF58" i="5"/>
  <c r="AE58" i="5"/>
  <c r="AC58" i="5"/>
  <c r="AB58" i="5"/>
  <c r="AA58" i="5"/>
  <c r="Z58" i="5"/>
  <c r="X58" i="5"/>
  <c r="W58" i="5"/>
  <c r="V58" i="5"/>
  <c r="U58" i="5"/>
  <c r="B58" i="5"/>
  <c r="T60" i="5" s="1"/>
  <c r="AF57" i="5"/>
  <c r="AE57" i="5"/>
  <c r="AC57" i="5"/>
  <c r="AB57" i="5"/>
  <c r="AA57" i="5"/>
  <c r="Z57" i="5"/>
  <c r="X57" i="5"/>
  <c r="W57" i="5"/>
  <c r="V57" i="5"/>
  <c r="U57" i="5"/>
  <c r="B57" i="5"/>
  <c r="T59" i="5" s="1"/>
  <c r="AF56" i="5"/>
  <c r="AE56" i="5"/>
  <c r="AC56" i="5"/>
  <c r="AB56" i="5"/>
  <c r="AA56" i="5"/>
  <c r="Z56" i="5"/>
  <c r="X56" i="5"/>
  <c r="W56" i="5"/>
  <c r="V56" i="5"/>
  <c r="U56" i="5"/>
  <c r="B56" i="5"/>
  <c r="T58" i="5" s="1"/>
  <c r="AF55" i="5"/>
  <c r="AE55" i="5"/>
  <c r="AC55" i="5"/>
  <c r="AB55" i="5"/>
  <c r="AA55" i="5"/>
  <c r="Z55" i="5"/>
  <c r="X55" i="5"/>
  <c r="W55" i="5"/>
  <c r="V55" i="5"/>
  <c r="U55" i="5"/>
  <c r="B55" i="5"/>
  <c r="T57" i="5" s="1"/>
  <c r="AF54" i="5"/>
  <c r="AE54" i="5"/>
  <c r="AC54" i="5"/>
  <c r="AB54" i="5"/>
  <c r="AA54" i="5"/>
  <c r="Z54" i="5"/>
  <c r="X54" i="5"/>
  <c r="W54" i="5"/>
  <c r="V54" i="5"/>
  <c r="U54" i="5"/>
  <c r="B54" i="5"/>
  <c r="T56" i="5" s="1"/>
  <c r="AF53" i="5"/>
  <c r="AE53" i="5"/>
  <c r="AC53" i="5"/>
  <c r="AB53" i="5"/>
  <c r="AA53" i="5"/>
  <c r="Z53" i="5"/>
  <c r="X53" i="5"/>
  <c r="W53" i="5"/>
  <c r="V53" i="5"/>
  <c r="U53" i="5"/>
  <c r="B53" i="5"/>
  <c r="T55" i="5" s="1"/>
  <c r="AF52" i="5"/>
  <c r="AE52" i="5"/>
  <c r="AC52" i="5"/>
  <c r="AB52" i="5"/>
  <c r="AA52" i="5"/>
  <c r="Z52" i="5"/>
  <c r="X52" i="5"/>
  <c r="W52" i="5"/>
  <c r="V52" i="5"/>
  <c r="U52" i="5"/>
  <c r="B52" i="5"/>
  <c r="T54" i="5" s="1"/>
  <c r="AF51" i="5"/>
  <c r="AE51" i="5"/>
  <c r="AC51" i="5"/>
  <c r="AB51" i="5"/>
  <c r="AA51" i="5"/>
  <c r="Z51" i="5"/>
  <c r="X51" i="5"/>
  <c r="W51" i="5"/>
  <c r="V51" i="5"/>
  <c r="U51" i="5"/>
  <c r="B51" i="5"/>
  <c r="T53" i="5" s="1"/>
  <c r="AF50" i="5"/>
  <c r="AE50" i="5"/>
  <c r="AC50" i="5"/>
  <c r="AB50" i="5"/>
  <c r="AA50" i="5"/>
  <c r="Z50" i="5"/>
  <c r="X50" i="5"/>
  <c r="W50" i="5"/>
  <c r="V50" i="5"/>
  <c r="U50" i="5"/>
  <c r="B50" i="5"/>
  <c r="T52" i="5" s="1"/>
  <c r="AF49" i="5"/>
  <c r="AE49" i="5"/>
  <c r="AC49" i="5"/>
  <c r="AB49" i="5"/>
  <c r="AA49" i="5"/>
  <c r="Z49" i="5"/>
  <c r="X49" i="5"/>
  <c r="W49" i="5"/>
  <c r="V49" i="5"/>
  <c r="U49" i="5"/>
  <c r="B49" i="5"/>
  <c r="T51" i="5" s="1"/>
  <c r="AF48" i="5"/>
  <c r="AE48" i="5"/>
  <c r="AC48" i="5"/>
  <c r="AB48" i="5"/>
  <c r="AA48" i="5"/>
  <c r="Z48" i="5"/>
  <c r="X48" i="5"/>
  <c r="W48" i="5"/>
  <c r="V48" i="5"/>
  <c r="U48" i="5"/>
  <c r="B48" i="5"/>
  <c r="T50" i="5" s="1"/>
  <c r="AF47" i="5"/>
  <c r="AE47" i="5"/>
  <c r="AC47" i="5"/>
  <c r="AB47" i="5"/>
  <c r="AA47" i="5"/>
  <c r="Z47" i="5"/>
  <c r="X47" i="5"/>
  <c r="W47" i="5"/>
  <c r="V47" i="5"/>
  <c r="U47" i="5"/>
  <c r="B47" i="5"/>
  <c r="T49" i="5" s="1"/>
  <c r="AF46" i="5"/>
  <c r="AE46" i="5"/>
  <c r="AC46" i="5"/>
  <c r="AB46" i="5"/>
  <c r="AA46" i="5"/>
  <c r="Z46" i="5"/>
  <c r="X46" i="5"/>
  <c r="W46" i="5"/>
  <c r="V46" i="5"/>
  <c r="U46" i="5"/>
  <c r="B46" i="5"/>
  <c r="T48" i="5" s="1"/>
  <c r="AF45" i="5"/>
  <c r="AE45" i="5"/>
  <c r="AC45" i="5"/>
  <c r="AB45" i="5"/>
  <c r="AA45" i="5"/>
  <c r="Z45" i="5"/>
  <c r="X45" i="5"/>
  <c r="W45" i="5"/>
  <c r="V45" i="5"/>
  <c r="U45" i="5"/>
  <c r="B45" i="5"/>
  <c r="T47" i="5" s="1"/>
  <c r="AF44" i="5"/>
  <c r="AE44" i="5"/>
  <c r="AC44" i="5"/>
  <c r="AB44" i="5"/>
  <c r="AA44" i="5"/>
  <c r="Z44" i="5"/>
  <c r="X44" i="5"/>
  <c r="W44" i="5"/>
  <c r="V44" i="5"/>
  <c r="U44" i="5"/>
  <c r="O44" i="5"/>
  <c r="M44" i="5"/>
  <c r="K44" i="5"/>
  <c r="I44" i="5"/>
  <c r="B44" i="5"/>
  <c r="T46" i="5" s="1"/>
  <c r="AF43" i="5"/>
  <c r="AE43" i="5"/>
  <c r="AC43" i="5"/>
  <c r="AB43" i="5"/>
  <c r="AA43" i="5"/>
  <c r="Z43" i="5"/>
  <c r="X43" i="5"/>
  <c r="W43" i="5"/>
  <c r="V43" i="5"/>
  <c r="U43" i="5"/>
  <c r="O43" i="5"/>
  <c r="M43" i="5"/>
  <c r="K43" i="5"/>
  <c r="I43" i="5"/>
  <c r="B43" i="5"/>
  <c r="T45" i="5" s="1"/>
  <c r="AF42" i="5"/>
  <c r="AE42" i="5"/>
  <c r="AC42" i="5"/>
  <c r="AB42" i="5"/>
  <c r="AA42" i="5"/>
  <c r="Z42" i="5"/>
  <c r="X42" i="5"/>
  <c r="W42" i="5"/>
  <c r="V42" i="5"/>
  <c r="U42" i="5"/>
  <c r="O42" i="5"/>
  <c r="M42" i="5"/>
  <c r="K42" i="5"/>
  <c r="I42" i="5"/>
  <c r="B42" i="5"/>
  <c r="T44" i="5" s="1"/>
  <c r="AF41" i="5"/>
  <c r="AE41" i="5"/>
  <c r="AC41" i="5"/>
  <c r="AB41" i="5"/>
  <c r="AA41" i="5"/>
  <c r="Z41" i="5"/>
  <c r="X41" i="5"/>
  <c r="W41" i="5"/>
  <c r="V41" i="5"/>
  <c r="U41" i="5"/>
  <c r="O41" i="5"/>
  <c r="M41" i="5"/>
  <c r="K41" i="5"/>
  <c r="I41" i="5"/>
  <c r="B41" i="5"/>
  <c r="T43" i="5" s="1"/>
  <c r="AF40" i="5"/>
  <c r="AE40" i="5"/>
  <c r="AC40" i="5"/>
  <c r="AB40" i="5"/>
  <c r="AA40" i="5"/>
  <c r="Z40" i="5"/>
  <c r="X40" i="5"/>
  <c r="W40" i="5"/>
  <c r="V40" i="5"/>
  <c r="U40" i="5"/>
  <c r="O40" i="5"/>
  <c r="M40" i="5"/>
  <c r="K40" i="5"/>
  <c r="I40" i="5"/>
  <c r="B40" i="5"/>
  <c r="T42" i="5" s="1"/>
  <c r="AF39" i="5"/>
  <c r="AE39" i="5"/>
  <c r="AC39" i="5"/>
  <c r="AB39" i="5"/>
  <c r="AA39" i="5"/>
  <c r="Z39" i="5"/>
  <c r="X39" i="5"/>
  <c r="W39" i="5"/>
  <c r="V39" i="5"/>
  <c r="U39" i="5"/>
  <c r="O39" i="5"/>
  <c r="M39" i="5"/>
  <c r="K39" i="5"/>
  <c r="I39" i="5"/>
  <c r="B39" i="5"/>
  <c r="T41" i="5" s="1"/>
  <c r="AF38" i="5"/>
  <c r="AE38" i="5"/>
  <c r="AC38" i="5"/>
  <c r="AB38" i="5"/>
  <c r="AA38" i="5"/>
  <c r="Z38" i="5"/>
  <c r="X38" i="5"/>
  <c r="W38" i="5"/>
  <c r="V38" i="5"/>
  <c r="U38" i="5"/>
  <c r="O38" i="5"/>
  <c r="M38" i="5"/>
  <c r="K38" i="5"/>
  <c r="I38" i="5"/>
  <c r="B38" i="5"/>
  <c r="T40" i="5" s="1"/>
  <c r="AF37" i="5"/>
  <c r="AE37" i="5"/>
  <c r="AC37" i="5"/>
  <c r="AB37" i="5"/>
  <c r="AA37" i="5"/>
  <c r="Z37" i="5"/>
  <c r="X37" i="5"/>
  <c r="W37" i="5"/>
  <c r="V37" i="5"/>
  <c r="U37" i="5"/>
  <c r="O37" i="5"/>
  <c r="M37" i="5"/>
  <c r="K37" i="5"/>
  <c r="I37" i="5"/>
  <c r="B37" i="5"/>
  <c r="T39" i="5" s="1"/>
  <c r="AF36" i="5"/>
  <c r="AE36" i="5"/>
  <c r="AC36" i="5"/>
  <c r="AB36" i="5"/>
  <c r="AA36" i="5"/>
  <c r="Z36" i="5"/>
  <c r="X36" i="5"/>
  <c r="W36" i="5"/>
  <c r="V36" i="5"/>
  <c r="U36" i="5"/>
  <c r="O36" i="5"/>
  <c r="M36" i="5"/>
  <c r="K36" i="5"/>
  <c r="I36" i="5"/>
  <c r="B36" i="5"/>
  <c r="T38" i="5" s="1"/>
  <c r="AF35" i="5"/>
  <c r="AE35" i="5"/>
  <c r="AC35" i="5"/>
  <c r="AB35" i="5"/>
  <c r="AA35" i="5"/>
  <c r="Z35" i="5"/>
  <c r="X35" i="5"/>
  <c r="W35" i="5"/>
  <c r="V35" i="5"/>
  <c r="U35" i="5"/>
  <c r="O35" i="5"/>
  <c r="M35" i="5"/>
  <c r="K35" i="5"/>
  <c r="I35" i="5"/>
  <c r="B35" i="5"/>
  <c r="T37" i="5" s="1"/>
  <c r="AF34" i="5"/>
  <c r="AE34" i="5"/>
  <c r="AC34" i="5"/>
  <c r="AB34" i="5"/>
  <c r="AA34" i="5"/>
  <c r="Z34" i="5"/>
  <c r="X34" i="5"/>
  <c r="W34" i="5"/>
  <c r="V34" i="5"/>
  <c r="U34" i="5"/>
  <c r="O34" i="5"/>
  <c r="M34" i="5"/>
  <c r="K34" i="5"/>
  <c r="I34" i="5"/>
  <c r="B34" i="5"/>
  <c r="T36" i="5" s="1"/>
  <c r="AF33" i="5"/>
  <c r="AE33" i="5"/>
  <c r="AC33" i="5"/>
  <c r="AB33" i="5"/>
  <c r="AA33" i="5"/>
  <c r="Z33" i="5"/>
  <c r="X33" i="5"/>
  <c r="W33" i="5"/>
  <c r="V33" i="5"/>
  <c r="U33" i="5"/>
  <c r="O33" i="5"/>
  <c r="M33" i="5"/>
  <c r="K33" i="5"/>
  <c r="I33" i="5"/>
  <c r="B33" i="5"/>
  <c r="T35" i="5" s="1"/>
  <c r="AF32" i="5"/>
  <c r="AE32" i="5"/>
  <c r="AC32" i="5"/>
  <c r="AB32" i="5"/>
  <c r="AA32" i="5"/>
  <c r="Z32" i="5"/>
  <c r="X32" i="5"/>
  <c r="W32" i="5"/>
  <c r="V32" i="5"/>
  <c r="U32" i="5"/>
  <c r="O32" i="5"/>
  <c r="M32" i="5"/>
  <c r="K32" i="5"/>
  <c r="I32" i="5"/>
  <c r="B32" i="5"/>
  <c r="T34" i="5" s="1"/>
  <c r="AF31" i="5"/>
  <c r="AE31" i="5"/>
  <c r="AC31" i="5"/>
  <c r="AB31" i="5"/>
  <c r="AA31" i="5"/>
  <c r="Z31" i="5"/>
  <c r="X31" i="5"/>
  <c r="W31" i="5"/>
  <c r="V31" i="5"/>
  <c r="U31" i="5"/>
  <c r="O31" i="5"/>
  <c r="M31" i="5"/>
  <c r="K31" i="5"/>
  <c r="I31" i="5"/>
  <c r="B31" i="5"/>
  <c r="T33" i="5" s="1"/>
  <c r="AF30" i="5"/>
  <c r="AE30" i="5"/>
  <c r="AC30" i="5"/>
  <c r="AB30" i="5"/>
  <c r="AA30" i="5"/>
  <c r="Z30" i="5"/>
  <c r="X30" i="5"/>
  <c r="W30" i="5"/>
  <c r="V30" i="5"/>
  <c r="U30" i="5"/>
  <c r="O30" i="5"/>
  <c r="M30" i="5"/>
  <c r="K30" i="5"/>
  <c r="I30" i="5"/>
  <c r="B30" i="5"/>
  <c r="T32" i="5" s="1"/>
  <c r="AF29" i="5"/>
  <c r="AE29" i="5"/>
  <c r="AC29" i="5"/>
  <c r="AB29" i="5"/>
  <c r="AA29" i="5"/>
  <c r="Z29" i="5"/>
  <c r="X29" i="5"/>
  <c r="W29" i="5"/>
  <c r="V29" i="5"/>
  <c r="U29" i="5"/>
  <c r="O29" i="5"/>
  <c r="M29" i="5"/>
  <c r="K29" i="5"/>
  <c r="I29" i="5"/>
  <c r="B29" i="5"/>
  <c r="T31" i="5" s="1"/>
  <c r="AF28" i="5"/>
  <c r="AE28" i="5"/>
  <c r="AC28" i="5"/>
  <c r="AB28" i="5"/>
  <c r="AA28" i="5"/>
  <c r="Z28" i="5"/>
  <c r="X28" i="5"/>
  <c r="W28" i="5"/>
  <c r="V28" i="5"/>
  <c r="U28" i="5"/>
  <c r="O28" i="5"/>
  <c r="M28" i="5"/>
  <c r="K28" i="5"/>
  <c r="I28" i="5"/>
  <c r="B28" i="5"/>
  <c r="T30" i="5" s="1"/>
  <c r="AF27" i="5"/>
  <c r="AE27" i="5"/>
  <c r="AC27" i="5"/>
  <c r="AB27" i="5"/>
  <c r="AA27" i="5"/>
  <c r="Z27" i="5"/>
  <c r="X27" i="5"/>
  <c r="W27" i="5"/>
  <c r="V27" i="5"/>
  <c r="U27" i="5"/>
  <c r="O27" i="5"/>
  <c r="M27" i="5"/>
  <c r="K27" i="5"/>
  <c r="I27" i="5"/>
  <c r="B27" i="5"/>
  <c r="T29" i="5" s="1"/>
  <c r="AF26" i="5"/>
  <c r="AE26" i="5"/>
  <c r="AC26" i="5"/>
  <c r="AB26" i="5"/>
  <c r="AA26" i="5"/>
  <c r="Z26" i="5"/>
  <c r="X26" i="5"/>
  <c r="W26" i="5"/>
  <c r="V26" i="5"/>
  <c r="U26" i="5"/>
  <c r="O26" i="5"/>
  <c r="M26" i="5"/>
  <c r="K26" i="5"/>
  <c r="I26" i="5"/>
  <c r="B26" i="5"/>
  <c r="T28" i="5" s="1"/>
  <c r="AF25" i="5"/>
  <c r="AE25" i="5"/>
  <c r="AC25" i="5"/>
  <c r="AB25" i="5"/>
  <c r="AA25" i="5"/>
  <c r="Z25" i="5"/>
  <c r="X25" i="5"/>
  <c r="W25" i="5"/>
  <c r="V25" i="5"/>
  <c r="U25" i="5"/>
  <c r="O25" i="5"/>
  <c r="M25" i="5"/>
  <c r="K25" i="5"/>
  <c r="I25" i="5"/>
  <c r="B25" i="5"/>
  <c r="T27" i="5" s="1"/>
  <c r="AF24" i="5"/>
  <c r="AE24" i="5"/>
  <c r="AC24" i="5"/>
  <c r="AB24" i="5"/>
  <c r="AA24" i="5"/>
  <c r="Z24" i="5"/>
  <c r="X24" i="5"/>
  <c r="W24" i="5"/>
  <c r="V24" i="5"/>
  <c r="U24" i="5"/>
  <c r="O24" i="5"/>
  <c r="M24" i="5"/>
  <c r="K24" i="5"/>
  <c r="I24" i="5"/>
  <c r="B24" i="5"/>
  <c r="T26" i="5" s="1"/>
  <c r="AF23" i="5"/>
  <c r="AE23" i="5"/>
  <c r="AC23" i="5"/>
  <c r="AB23" i="5"/>
  <c r="AA23" i="5"/>
  <c r="Z23" i="5"/>
  <c r="X23" i="5"/>
  <c r="W23" i="5"/>
  <c r="V23" i="5"/>
  <c r="U23" i="5"/>
  <c r="O23" i="5"/>
  <c r="M23" i="5"/>
  <c r="K23" i="5"/>
  <c r="I23" i="5"/>
  <c r="B23" i="5"/>
  <c r="T25" i="5" s="1"/>
  <c r="AF22" i="5"/>
  <c r="AE22" i="5"/>
  <c r="AC22" i="5"/>
  <c r="AB22" i="5"/>
  <c r="AA22" i="5"/>
  <c r="Z22" i="5"/>
  <c r="X22" i="5"/>
  <c r="W22" i="5"/>
  <c r="V22" i="5"/>
  <c r="U22" i="5"/>
  <c r="O22" i="5"/>
  <c r="M22" i="5"/>
  <c r="K22" i="5"/>
  <c r="I22" i="5"/>
  <c r="B22" i="5"/>
  <c r="T24" i="5" s="1"/>
  <c r="AF21" i="5"/>
  <c r="AE21" i="5"/>
  <c r="AC21" i="5"/>
  <c r="AB21" i="5"/>
  <c r="AA21" i="5"/>
  <c r="Z21" i="5"/>
  <c r="X21" i="5"/>
  <c r="W21" i="5"/>
  <c r="V21" i="5"/>
  <c r="U21" i="5"/>
  <c r="O21" i="5"/>
  <c r="M21" i="5"/>
  <c r="K21" i="5"/>
  <c r="I21" i="5"/>
  <c r="B21" i="5"/>
  <c r="T23" i="5" s="1"/>
  <c r="AF20" i="5"/>
  <c r="AE20" i="5"/>
  <c r="AC20" i="5"/>
  <c r="AB20" i="5"/>
  <c r="AA20" i="5"/>
  <c r="Z20" i="5"/>
  <c r="X20" i="5"/>
  <c r="W20" i="5"/>
  <c r="V20" i="5"/>
  <c r="U20" i="5"/>
  <c r="O20" i="5"/>
  <c r="M20" i="5"/>
  <c r="K20" i="5"/>
  <c r="I20" i="5"/>
  <c r="B20" i="5"/>
  <c r="T22" i="5" s="1"/>
  <c r="AF19" i="5"/>
  <c r="AE19" i="5"/>
  <c r="AC19" i="5"/>
  <c r="AB19" i="5"/>
  <c r="AA19" i="5"/>
  <c r="Z19" i="5"/>
  <c r="X19" i="5"/>
  <c r="W19" i="5"/>
  <c r="V19" i="5"/>
  <c r="U19" i="5"/>
  <c r="O19" i="5"/>
  <c r="M19" i="5"/>
  <c r="K19" i="5"/>
  <c r="I19" i="5"/>
  <c r="B19" i="5"/>
  <c r="T21" i="5" s="1"/>
  <c r="AF18" i="5"/>
  <c r="AE18" i="5"/>
  <c r="AC18" i="5"/>
  <c r="AB18" i="5"/>
  <c r="AA18" i="5"/>
  <c r="Z18" i="5"/>
  <c r="X18" i="5"/>
  <c r="W18" i="5"/>
  <c r="V18" i="5"/>
  <c r="U18" i="5"/>
  <c r="O18" i="5"/>
  <c r="M18" i="5"/>
  <c r="K18" i="5"/>
  <c r="I18" i="5"/>
  <c r="B18" i="5"/>
  <c r="T20" i="5" s="1"/>
  <c r="AF17" i="5"/>
  <c r="AE17" i="5"/>
  <c r="AC17" i="5"/>
  <c r="AB17" i="5"/>
  <c r="AA17" i="5"/>
  <c r="Z17" i="5"/>
  <c r="X17" i="5"/>
  <c r="W17" i="5"/>
  <c r="V17" i="5"/>
  <c r="U17" i="5"/>
  <c r="O17" i="5"/>
  <c r="M17" i="5"/>
  <c r="K17" i="5"/>
  <c r="I17" i="5"/>
  <c r="B17" i="5"/>
  <c r="T19" i="5" s="1"/>
  <c r="AF16" i="5"/>
  <c r="AE16" i="5"/>
  <c r="AC16" i="5"/>
  <c r="AB16" i="5"/>
  <c r="AA16" i="5"/>
  <c r="Z16" i="5"/>
  <c r="X16" i="5"/>
  <c r="W16" i="5"/>
  <c r="V16" i="5"/>
  <c r="U16" i="5"/>
  <c r="O16" i="5"/>
  <c r="M16" i="5"/>
  <c r="K16" i="5"/>
  <c r="I16" i="5"/>
  <c r="B16" i="5"/>
  <c r="T18" i="5" s="1"/>
  <c r="AF15" i="5"/>
  <c r="AE15" i="5"/>
  <c r="AC15" i="5"/>
  <c r="AB15" i="5"/>
  <c r="AA15" i="5"/>
  <c r="Z15" i="5"/>
  <c r="X15" i="5"/>
  <c r="W15" i="5"/>
  <c r="V15" i="5"/>
  <c r="U15" i="5"/>
  <c r="O15" i="5"/>
  <c r="M15" i="5"/>
  <c r="K15" i="5"/>
  <c r="I15" i="5"/>
  <c r="B15" i="5"/>
  <c r="T17" i="5" s="1"/>
  <c r="AF14" i="5"/>
  <c r="AE14" i="5"/>
  <c r="AC14" i="5"/>
  <c r="AB14" i="5"/>
  <c r="AA14" i="5"/>
  <c r="Z14" i="5"/>
  <c r="X14" i="5"/>
  <c r="W14" i="5"/>
  <c r="V14" i="5"/>
  <c r="U14" i="5"/>
  <c r="O14" i="5"/>
  <c r="M14" i="5"/>
  <c r="K14" i="5"/>
  <c r="I14" i="5"/>
  <c r="B14" i="5"/>
  <c r="T16" i="5" s="1"/>
  <c r="AF13" i="5"/>
  <c r="AE13" i="5"/>
  <c r="AC13" i="5"/>
  <c r="AB13" i="5"/>
  <c r="AA13" i="5"/>
  <c r="Z13" i="5"/>
  <c r="X13" i="5"/>
  <c r="W13" i="5"/>
  <c r="V13" i="5"/>
  <c r="U13" i="5"/>
  <c r="O13" i="5"/>
  <c r="M13" i="5"/>
  <c r="K13" i="5"/>
  <c r="I13" i="5"/>
  <c r="B13" i="5"/>
  <c r="T15" i="5" s="1"/>
  <c r="AF12" i="5"/>
  <c r="AC12" i="5" s="1"/>
  <c r="AE12" i="5"/>
  <c r="AB12" i="5" s="1"/>
  <c r="AA12" i="5"/>
  <c r="Z12" i="5"/>
  <c r="X12" i="5"/>
  <c r="W12" i="5"/>
  <c r="V12" i="5"/>
  <c r="U12" i="5"/>
  <c r="O12" i="5"/>
  <c r="M12" i="5"/>
  <c r="K12" i="5"/>
  <c r="I12" i="5"/>
  <c r="B12" i="5"/>
  <c r="T14" i="5" s="1"/>
  <c r="AF11" i="5"/>
  <c r="AC11" i="5" s="1"/>
  <c r="AE11" i="5"/>
  <c r="AB11" i="5" s="1"/>
  <c r="AA11" i="5"/>
  <c r="Z11" i="5"/>
  <c r="X11" i="5"/>
  <c r="W11" i="5"/>
  <c r="V11" i="5"/>
  <c r="U11" i="5"/>
  <c r="O11" i="5"/>
  <c r="M11" i="5"/>
  <c r="K11" i="5"/>
  <c r="I11" i="5"/>
  <c r="B11" i="5"/>
  <c r="AF10" i="5"/>
  <c r="AE10" i="5"/>
  <c r="AB10" i="5" s="1"/>
  <c r="AC10" i="5"/>
  <c r="AA10" i="5"/>
  <c r="Z10" i="5"/>
  <c r="X10" i="5"/>
  <c r="W10" i="5"/>
  <c r="V10" i="5"/>
  <c r="U10" i="5"/>
  <c r="O10" i="5"/>
  <c r="M10" i="5"/>
  <c r="K10" i="5"/>
  <c r="I10" i="5"/>
  <c r="B10" i="5"/>
  <c r="AF9" i="5"/>
  <c r="AC9" i="5" s="1"/>
  <c r="AE9" i="5"/>
  <c r="AB9" i="5" s="1"/>
  <c r="AA9" i="5"/>
  <c r="Z9" i="5"/>
  <c r="X9" i="5"/>
  <c r="W9" i="5"/>
  <c r="V9" i="5"/>
  <c r="U9" i="5"/>
  <c r="O9" i="5"/>
  <c r="M9" i="5"/>
  <c r="K9" i="5"/>
  <c r="I9" i="5"/>
  <c r="B9" i="5"/>
  <c r="AF8" i="5"/>
  <c r="AC8" i="5" s="1"/>
  <c r="AE8" i="5"/>
  <c r="AB8" i="5" s="1"/>
  <c r="AA8" i="5"/>
  <c r="Z8" i="5"/>
  <c r="X8" i="5"/>
  <c r="W8" i="5"/>
  <c r="V8" i="5"/>
  <c r="U8" i="5"/>
  <c r="O8" i="5"/>
  <c r="M8" i="5"/>
  <c r="K8" i="5"/>
  <c r="I8" i="5"/>
  <c r="B8" i="5"/>
  <c r="AF7" i="5"/>
  <c r="AC7" i="5" s="1"/>
  <c r="AE7" i="5"/>
  <c r="AB7" i="5"/>
  <c r="AA7" i="5"/>
  <c r="Z7" i="5"/>
  <c r="X7" i="5"/>
  <c r="W7" i="5"/>
  <c r="V7" i="5"/>
  <c r="U7" i="5"/>
  <c r="O7" i="5"/>
  <c r="M7" i="5"/>
  <c r="K7" i="5"/>
  <c r="I7" i="5"/>
  <c r="B7" i="5"/>
  <c r="AF6" i="5"/>
  <c r="AC6" i="5" s="1"/>
  <c r="AE6" i="5"/>
  <c r="AB6" i="5" s="1"/>
  <c r="AA6" i="5"/>
  <c r="Z6" i="5"/>
  <c r="X6" i="5"/>
  <c r="W6" i="5"/>
  <c r="V6" i="5"/>
  <c r="U6" i="5"/>
  <c r="O6" i="5"/>
  <c r="M6" i="5"/>
  <c r="K6" i="5"/>
  <c r="I6" i="5"/>
  <c r="B6" i="5"/>
  <c r="AF5" i="5"/>
  <c r="AC5" i="5" s="1"/>
  <c r="AE5" i="5"/>
  <c r="AB5" i="5" s="1"/>
  <c r="AA5" i="5"/>
  <c r="Z5" i="5"/>
  <c r="X5" i="5"/>
  <c r="W5" i="5"/>
  <c r="V5" i="5"/>
  <c r="U5" i="5"/>
  <c r="O5" i="5"/>
  <c r="M5" i="5"/>
  <c r="K5" i="5"/>
  <c r="I5" i="5"/>
  <c r="B5" i="5"/>
  <c r="AD2" i="5"/>
  <c r="AC2" i="5"/>
  <c r="AB2" i="5"/>
  <c r="AA2" i="5"/>
  <c r="Y2" i="5"/>
  <c r="X2" i="5"/>
  <c r="Z2" i="5" s="1"/>
  <c r="W2" i="5"/>
  <c r="V2" i="5"/>
  <c r="U2" i="5"/>
  <c r="T2" i="5"/>
  <c r="U45" i="3"/>
  <c r="V45" i="3"/>
  <c r="W45" i="3"/>
  <c r="X45" i="3"/>
  <c r="Z45" i="3"/>
  <c r="AA45" i="3"/>
  <c r="AE45" i="3"/>
  <c r="AB45" i="3" s="1"/>
  <c r="AF45" i="3"/>
  <c r="AC45" i="3" s="1"/>
  <c r="U46" i="3"/>
  <c r="V46" i="3"/>
  <c r="W46" i="3"/>
  <c r="X46" i="3"/>
  <c r="Z46" i="3"/>
  <c r="AA46" i="3"/>
  <c r="AE46" i="3"/>
  <c r="AB46" i="3" s="1"/>
  <c r="AF46" i="3"/>
  <c r="AC46" i="3" s="1"/>
  <c r="U47" i="3"/>
  <c r="V47" i="3"/>
  <c r="W47" i="3"/>
  <c r="X47" i="3"/>
  <c r="Z47" i="3"/>
  <c r="AA47" i="3"/>
  <c r="AE47" i="3"/>
  <c r="AB47" i="3" s="1"/>
  <c r="AF47" i="3"/>
  <c r="AC47" i="3" s="1"/>
  <c r="U48" i="3"/>
  <c r="V48" i="3"/>
  <c r="W48" i="3"/>
  <c r="X48" i="3"/>
  <c r="Z48" i="3"/>
  <c r="AA48" i="3"/>
  <c r="AE48" i="3"/>
  <c r="AB48" i="3" s="1"/>
  <c r="AF48" i="3"/>
  <c r="AC48" i="3" s="1"/>
  <c r="U49" i="3"/>
  <c r="V49" i="3"/>
  <c r="W49" i="3"/>
  <c r="X49" i="3"/>
  <c r="Z49" i="3"/>
  <c r="AA49" i="3"/>
  <c r="AB49" i="3"/>
  <c r="AE49" i="3"/>
  <c r="AF49" i="3"/>
  <c r="AC49" i="3" s="1"/>
  <c r="U50" i="3"/>
  <c r="V50" i="3"/>
  <c r="W50" i="3"/>
  <c r="X50" i="3"/>
  <c r="Z50" i="3"/>
  <c r="AA50" i="3"/>
  <c r="AE50" i="3"/>
  <c r="AB50" i="3" s="1"/>
  <c r="AF50" i="3"/>
  <c r="AC50" i="3" s="1"/>
  <c r="U51" i="3"/>
  <c r="V51" i="3"/>
  <c r="W51" i="3"/>
  <c r="X51" i="3"/>
  <c r="Z51" i="3"/>
  <c r="AA51" i="3"/>
  <c r="AE51" i="3"/>
  <c r="AB51" i="3" s="1"/>
  <c r="AF51" i="3"/>
  <c r="AC51" i="3" s="1"/>
  <c r="U52" i="3"/>
  <c r="V52" i="3"/>
  <c r="W52" i="3"/>
  <c r="X52" i="3"/>
  <c r="Z52" i="3"/>
  <c r="AA52" i="3"/>
  <c r="AB52" i="3"/>
  <c r="AE52" i="3"/>
  <c r="AF52" i="3"/>
  <c r="AC52" i="3" s="1"/>
  <c r="U53" i="3"/>
  <c r="V53" i="3"/>
  <c r="W53" i="3"/>
  <c r="X53" i="3"/>
  <c r="Z53" i="3"/>
  <c r="AA53" i="3"/>
  <c r="AE53" i="3"/>
  <c r="AB53" i="3" s="1"/>
  <c r="AF53" i="3"/>
  <c r="AC53" i="3" s="1"/>
  <c r="U54" i="3"/>
  <c r="V54" i="3"/>
  <c r="W54" i="3"/>
  <c r="X54" i="3"/>
  <c r="Z54" i="3"/>
  <c r="AA54" i="3"/>
  <c r="AE54" i="3"/>
  <c r="AB54" i="3" s="1"/>
  <c r="AF54" i="3"/>
  <c r="AC54" i="3" s="1"/>
  <c r="U55" i="3"/>
  <c r="V55" i="3"/>
  <c r="W55" i="3"/>
  <c r="X55" i="3"/>
  <c r="Z55" i="3"/>
  <c r="AA55" i="3"/>
  <c r="AB55" i="3"/>
  <c r="AC55" i="3"/>
  <c r="AE55" i="3"/>
  <c r="AF55" i="3"/>
  <c r="U56" i="3"/>
  <c r="V56" i="3"/>
  <c r="W56" i="3"/>
  <c r="X56" i="3"/>
  <c r="Z56" i="3"/>
  <c r="AA56" i="3"/>
  <c r="AE56" i="3"/>
  <c r="AB56" i="3" s="1"/>
  <c r="AF56" i="3"/>
  <c r="AC56" i="3" s="1"/>
  <c r="U57" i="3"/>
  <c r="V57" i="3"/>
  <c r="W57" i="3"/>
  <c r="X57" i="3"/>
  <c r="Z57" i="3"/>
  <c r="AA57" i="3"/>
  <c r="AE57" i="3"/>
  <c r="AB57" i="3" s="1"/>
  <c r="AF57" i="3"/>
  <c r="AC57" i="3" s="1"/>
  <c r="U58" i="3"/>
  <c r="V58" i="3"/>
  <c r="W58" i="3"/>
  <c r="X58" i="3"/>
  <c r="Z58" i="3"/>
  <c r="AA58" i="3"/>
  <c r="AB58" i="3"/>
  <c r="AE58" i="3"/>
  <c r="AF58" i="3"/>
  <c r="AC58" i="3" s="1"/>
  <c r="U59" i="3"/>
  <c r="V59" i="3"/>
  <c r="W59" i="3"/>
  <c r="X59" i="3"/>
  <c r="Z59" i="3"/>
  <c r="AA59" i="3"/>
  <c r="AE59" i="3"/>
  <c r="AB59" i="3" s="1"/>
  <c r="AF59" i="3"/>
  <c r="AC59" i="3" s="1"/>
  <c r="U60" i="3"/>
  <c r="V60" i="3"/>
  <c r="W60" i="3"/>
  <c r="X60" i="3"/>
  <c r="Z60" i="3"/>
  <c r="AA60" i="3"/>
  <c r="AE60" i="3"/>
  <c r="AB60" i="3" s="1"/>
  <c r="AF60" i="3"/>
  <c r="AC60" i="3" s="1"/>
  <c r="U61" i="3"/>
  <c r="V61" i="3"/>
  <c r="W61" i="3"/>
  <c r="X61" i="3"/>
  <c r="Z61" i="3"/>
  <c r="AA61" i="3"/>
  <c r="AB61" i="3"/>
  <c r="AE61" i="3"/>
  <c r="AF61" i="3"/>
  <c r="AC61" i="3" s="1"/>
  <c r="U62" i="3"/>
  <c r="V62" i="3"/>
  <c r="W62" i="3"/>
  <c r="X62" i="3"/>
  <c r="Z62" i="3"/>
  <c r="AA62" i="3"/>
  <c r="AE62" i="3"/>
  <c r="AB62" i="3" s="1"/>
  <c r="AF62" i="3"/>
  <c r="AC62" i="3" s="1"/>
  <c r="U63" i="3"/>
  <c r="V63" i="3"/>
  <c r="W63" i="3"/>
  <c r="X63" i="3"/>
  <c r="Z63" i="3"/>
  <c r="AA63" i="3"/>
  <c r="AE63" i="3"/>
  <c r="AB63" i="3" s="1"/>
  <c r="AF63" i="3"/>
  <c r="AC63" i="3" s="1"/>
  <c r="U64" i="3"/>
  <c r="V64" i="3"/>
  <c r="W64" i="3"/>
  <c r="X64" i="3"/>
  <c r="Z64" i="3"/>
  <c r="AA64" i="3"/>
  <c r="AB64" i="3"/>
  <c r="AC64" i="3"/>
  <c r="AE64" i="3"/>
  <c r="AF64" i="3"/>
  <c r="U65" i="3"/>
  <c r="V65" i="3"/>
  <c r="W65" i="3"/>
  <c r="X65" i="3"/>
  <c r="Z65" i="3"/>
  <c r="AA65" i="3"/>
  <c r="AE65" i="3"/>
  <c r="AB65" i="3" s="1"/>
  <c r="AF65" i="3"/>
  <c r="AC65" i="3" s="1"/>
  <c r="U66" i="3"/>
  <c r="V66" i="3"/>
  <c r="W66" i="3"/>
  <c r="X66" i="3"/>
  <c r="Z66" i="3"/>
  <c r="AA66" i="3"/>
  <c r="AE66" i="3"/>
  <c r="AB66" i="3" s="1"/>
  <c r="AF66" i="3"/>
  <c r="AC66" i="3" s="1"/>
  <c r="U67" i="3"/>
  <c r="V67" i="3"/>
  <c r="W67" i="3"/>
  <c r="X67" i="3"/>
  <c r="Z67" i="3"/>
  <c r="AA67" i="3"/>
  <c r="AB67" i="3"/>
  <c r="AE67" i="3"/>
  <c r="AF67" i="3"/>
  <c r="AC67" i="3" s="1"/>
  <c r="U68" i="3"/>
  <c r="V68" i="3"/>
  <c r="W68" i="3"/>
  <c r="X68" i="3"/>
  <c r="Z68" i="3"/>
  <c r="AA68" i="3"/>
  <c r="AE68" i="3"/>
  <c r="AB68" i="3" s="1"/>
  <c r="AF68" i="3"/>
  <c r="AC68" i="3" s="1"/>
  <c r="U69" i="3"/>
  <c r="V69" i="3"/>
  <c r="W69" i="3"/>
  <c r="X69" i="3"/>
  <c r="Z69" i="3"/>
  <c r="AA69" i="3"/>
  <c r="AE69" i="3"/>
  <c r="AB69" i="3" s="1"/>
  <c r="AF69" i="3"/>
  <c r="AC69" i="3" s="1"/>
  <c r="U70" i="3"/>
  <c r="V70" i="3"/>
  <c r="W70" i="3"/>
  <c r="X70" i="3"/>
  <c r="Z70" i="3"/>
  <c r="AA70" i="3"/>
  <c r="AB70" i="3"/>
  <c r="AE70" i="3"/>
  <c r="AF70" i="3"/>
  <c r="AC70" i="3" s="1"/>
  <c r="U71" i="3"/>
  <c r="V71" i="3"/>
  <c r="W71" i="3"/>
  <c r="X71" i="3"/>
  <c r="Z71" i="3"/>
  <c r="AA71" i="3"/>
  <c r="AE71" i="3"/>
  <c r="AB71" i="3" s="1"/>
  <c r="AF71" i="3"/>
  <c r="AC71" i="3" s="1"/>
  <c r="U72" i="3"/>
  <c r="V72" i="3"/>
  <c r="W72" i="3"/>
  <c r="X72" i="3"/>
  <c r="Z72" i="3"/>
  <c r="AA72" i="3"/>
  <c r="AE72" i="3"/>
  <c r="AB72" i="3" s="1"/>
  <c r="AF72" i="3"/>
  <c r="AC72" i="3" s="1"/>
  <c r="U73" i="3"/>
  <c r="V73" i="3"/>
  <c r="W73" i="3"/>
  <c r="X73" i="3"/>
  <c r="Z73" i="3"/>
  <c r="AA73" i="3"/>
  <c r="AB73" i="3"/>
  <c r="AC73" i="3"/>
  <c r="AE73" i="3"/>
  <c r="AF73" i="3"/>
  <c r="U74" i="3"/>
  <c r="V74" i="3"/>
  <c r="W74" i="3"/>
  <c r="X74" i="3"/>
  <c r="Z74" i="3"/>
  <c r="AA74" i="3"/>
  <c r="AE74" i="3"/>
  <c r="AB74" i="3" s="1"/>
  <c r="AF74" i="3"/>
  <c r="AC74" i="3" s="1"/>
  <c r="U75" i="3"/>
  <c r="V75" i="3"/>
  <c r="W75" i="3"/>
  <c r="X75" i="3"/>
  <c r="Z75" i="3"/>
  <c r="AA75" i="3"/>
  <c r="AB75" i="3"/>
  <c r="AE75" i="3"/>
  <c r="AF75" i="3"/>
  <c r="AC75" i="3" s="1"/>
  <c r="U76" i="3"/>
  <c r="V76" i="3"/>
  <c r="W76" i="3"/>
  <c r="X76" i="3"/>
  <c r="Z76" i="3"/>
  <c r="AA76" i="3"/>
  <c r="AE76" i="3"/>
  <c r="AB76" i="3" s="1"/>
  <c r="AF76" i="3"/>
  <c r="AC76" i="3" s="1"/>
  <c r="U77" i="3"/>
  <c r="V77" i="3"/>
  <c r="W77" i="3"/>
  <c r="X77" i="3"/>
  <c r="Z77" i="3"/>
  <c r="AA77" i="3"/>
  <c r="AE77" i="3"/>
  <c r="AB77" i="3" s="1"/>
  <c r="AF77" i="3"/>
  <c r="AC77" i="3" s="1"/>
  <c r="U78" i="3"/>
  <c r="V78" i="3"/>
  <c r="W78" i="3"/>
  <c r="X78" i="3"/>
  <c r="Z78" i="3"/>
  <c r="AA78" i="3"/>
  <c r="AE78" i="3"/>
  <c r="AB78" i="3" s="1"/>
  <c r="AF78" i="3"/>
  <c r="AC78" i="3" s="1"/>
  <c r="U79" i="3"/>
  <c r="V79" i="3"/>
  <c r="W79" i="3"/>
  <c r="X79" i="3"/>
  <c r="Z79" i="3"/>
  <c r="AA79" i="3"/>
  <c r="AB79" i="3"/>
  <c r="AE79" i="3"/>
  <c r="AF79" i="3"/>
  <c r="AC79" i="3" s="1"/>
  <c r="U80" i="3"/>
  <c r="V80" i="3"/>
  <c r="W80" i="3"/>
  <c r="X80" i="3"/>
  <c r="Z80" i="3"/>
  <c r="AA80" i="3"/>
  <c r="AB80" i="3"/>
  <c r="AC80" i="3"/>
  <c r="AE80" i="3"/>
  <c r="AF80" i="3"/>
  <c r="U81" i="3"/>
  <c r="V81" i="3"/>
  <c r="W81" i="3"/>
  <c r="X81" i="3"/>
  <c r="Z81" i="3"/>
  <c r="AA81" i="3"/>
  <c r="AB81" i="3"/>
  <c r="AE81" i="3"/>
  <c r="AF81" i="3"/>
  <c r="AC81" i="3" s="1"/>
  <c r="U82" i="3"/>
  <c r="V82" i="3"/>
  <c r="W82" i="3"/>
  <c r="X82" i="3"/>
  <c r="Z82" i="3"/>
  <c r="AA82" i="3"/>
  <c r="AB82" i="3"/>
  <c r="AE82" i="3"/>
  <c r="AF82" i="3"/>
  <c r="AC82" i="3" s="1"/>
  <c r="U83" i="3"/>
  <c r="V83" i="3"/>
  <c r="W83" i="3"/>
  <c r="X83" i="3"/>
  <c r="Z83" i="3"/>
  <c r="AA83" i="3"/>
  <c r="AB83" i="3"/>
  <c r="AC83" i="3"/>
  <c r="AE83" i="3"/>
  <c r="AF83" i="3"/>
  <c r="U84" i="3"/>
  <c r="V84" i="3"/>
  <c r="W84" i="3"/>
  <c r="X84" i="3"/>
  <c r="Z84" i="3"/>
  <c r="AA84" i="3"/>
  <c r="AB84" i="3"/>
  <c r="AE84" i="3"/>
  <c r="AF84" i="3"/>
  <c r="AC84" i="3" s="1"/>
  <c r="U85" i="3"/>
  <c r="V85" i="3"/>
  <c r="W85" i="3"/>
  <c r="X85" i="3"/>
  <c r="Z85" i="3"/>
  <c r="AA85" i="3"/>
  <c r="AB85" i="3"/>
  <c r="AE85" i="3"/>
  <c r="AF85" i="3"/>
  <c r="AC85" i="3" s="1"/>
  <c r="U86" i="3"/>
  <c r="V86" i="3"/>
  <c r="W86" i="3"/>
  <c r="X86" i="3"/>
  <c r="Z86" i="3"/>
  <c r="AA86" i="3"/>
  <c r="AC86" i="3"/>
  <c r="AE86" i="3"/>
  <c r="AB86" i="3" s="1"/>
  <c r="AF86" i="3"/>
  <c r="U87" i="3"/>
  <c r="V87" i="3"/>
  <c r="W87" i="3"/>
  <c r="X87" i="3"/>
  <c r="Z87" i="3"/>
  <c r="AA87" i="3"/>
  <c r="AC87" i="3"/>
  <c r="AE87" i="3"/>
  <c r="AB87" i="3" s="1"/>
  <c r="AF87" i="3"/>
  <c r="U88" i="3"/>
  <c r="V88" i="3"/>
  <c r="W88" i="3"/>
  <c r="X88" i="3"/>
  <c r="Z88" i="3"/>
  <c r="AA88" i="3"/>
  <c r="AB88" i="3"/>
  <c r="AE88" i="3"/>
  <c r="AF88" i="3"/>
  <c r="AC88" i="3" s="1"/>
  <c r="U89" i="3"/>
  <c r="V89" i="3"/>
  <c r="W89" i="3"/>
  <c r="X89" i="3"/>
  <c r="Z89" i="3"/>
  <c r="AA89" i="3"/>
  <c r="AE89" i="3"/>
  <c r="AB89" i="3" s="1"/>
  <c r="AF89" i="3"/>
  <c r="AC89" i="3" s="1"/>
  <c r="U90" i="3"/>
  <c r="V90" i="3"/>
  <c r="W90" i="3"/>
  <c r="X90" i="3"/>
  <c r="Z90" i="3"/>
  <c r="AA90" i="3"/>
  <c r="AB90" i="3"/>
  <c r="AE90" i="3"/>
  <c r="AF90" i="3"/>
  <c r="AC90" i="3" s="1"/>
  <c r="U91" i="3"/>
  <c r="V91" i="3"/>
  <c r="W91" i="3"/>
  <c r="X91" i="3"/>
  <c r="Z91" i="3"/>
  <c r="AA91" i="3"/>
  <c r="AB91" i="3"/>
  <c r="AC91" i="3"/>
  <c r="AE91" i="3"/>
  <c r="AF91" i="3"/>
  <c r="U92" i="3"/>
  <c r="V92" i="3"/>
  <c r="W92" i="3"/>
  <c r="X92" i="3"/>
  <c r="Z92" i="3"/>
  <c r="AA92" i="3"/>
  <c r="AB92" i="3"/>
  <c r="AE92" i="3"/>
  <c r="AF92" i="3"/>
  <c r="AC92" i="3" s="1"/>
  <c r="U93" i="3"/>
  <c r="V93" i="3"/>
  <c r="W93" i="3"/>
  <c r="X93" i="3"/>
  <c r="Z93" i="3"/>
  <c r="AA93" i="3"/>
  <c r="AB93" i="3"/>
  <c r="AC93" i="3"/>
  <c r="AE93" i="3"/>
  <c r="AF93" i="3"/>
  <c r="U94" i="3"/>
  <c r="V94" i="3"/>
  <c r="W94" i="3"/>
  <c r="X94" i="3"/>
  <c r="Z94" i="3"/>
  <c r="AA94" i="3"/>
  <c r="AB94" i="3"/>
  <c r="AC94" i="3"/>
  <c r="AE94" i="3"/>
  <c r="AF94" i="3"/>
  <c r="U95" i="3"/>
  <c r="V95" i="3"/>
  <c r="W95" i="3"/>
  <c r="X95" i="3"/>
  <c r="Z95" i="3"/>
  <c r="AA95" i="3"/>
  <c r="AB95" i="3"/>
  <c r="AC95" i="3"/>
  <c r="AE95" i="3"/>
  <c r="AF95" i="3"/>
  <c r="U96" i="3"/>
  <c r="V96" i="3"/>
  <c r="W96" i="3"/>
  <c r="X96" i="3"/>
  <c r="Z96" i="3"/>
  <c r="AA96" i="3"/>
  <c r="AB96" i="3"/>
  <c r="AC96" i="3"/>
  <c r="AE96" i="3"/>
  <c r="AF96" i="3"/>
  <c r="U97" i="3"/>
  <c r="V97" i="3"/>
  <c r="W97" i="3"/>
  <c r="X97" i="3"/>
  <c r="Z97" i="3"/>
  <c r="AA97" i="3"/>
  <c r="AB97" i="3"/>
  <c r="AC97" i="3"/>
  <c r="AE97" i="3"/>
  <c r="AF97" i="3"/>
  <c r="U98" i="3"/>
  <c r="V98" i="3"/>
  <c r="W98" i="3"/>
  <c r="X98" i="3"/>
  <c r="Z98" i="3"/>
  <c r="AA98" i="3"/>
  <c r="AB98" i="3"/>
  <c r="AC98" i="3"/>
  <c r="AE98" i="3"/>
  <c r="AF98" i="3"/>
  <c r="U99" i="3"/>
  <c r="V99" i="3"/>
  <c r="W99" i="3"/>
  <c r="X99" i="3"/>
  <c r="Z99" i="3"/>
  <c r="AA99" i="3"/>
  <c r="AB99" i="3"/>
  <c r="AC99" i="3"/>
  <c r="AE99" i="3"/>
  <c r="AF99" i="3"/>
  <c r="U100" i="3"/>
  <c r="V100" i="3"/>
  <c r="W100" i="3"/>
  <c r="X100" i="3"/>
  <c r="Z100" i="3"/>
  <c r="AA100" i="3"/>
  <c r="AB100" i="3"/>
  <c r="AC100" i="3"/>
  <c r="AE100" i="3"/>
  <c r="AF100" i="3"/>
  <c r="U101" i="3"/>
  <c r="V101" i="3"/>
  <c r="W101" i="3"/>
  <c r="X101" i="3"/>
  <c r="Z101" i="3"/>
  <c r="AA101" i="3"/>
  <c r="AB101" i="3"/>
  <c r="AC101" i="3"/>
  <c r="AE101" i="3"/>
  <c r="AF101" i="3"/>
  <c r="U102" i="3"/>
  <c r="V102" i="3"/>
  <c r="W102" i="3"/>
  <c r="X102" i="3"/>
  <c r="Z102" i="3"/>
  <c r="AA102" i="3"/>
  <c r="AB102" i="3"/>
  <c r="AC102" i="3"/>
  <c r="AE102" i="3"/>
  <c r="AF102" i="3"/>
  <c r="U103" i="3"/>
  <c r="V103" i="3"/>
  <c r="W103" i="3"/>
  <c r="X103" i="3"/>
  <c r="Z103" i="3"/>
  <c r="AA103" i="3"/>
  <c r="AB103" i="3"/>
  <c r="AC103" i="3"/>
  <c r="AE103" i="3"/>
  <c r="AF103" i="3"/>
  <c r="U104" i="3"/>
  <c r="V104" i="3"/>
  <c r="W104" i="3"/>
  <c r="X104" i="3"/>
  <c r="Z104" i="3"/>
  <c r="AA104" i="3"/>
  <c r="AB104" i="3"/>
  <c r="AC104" i="3"/>
  <c r="AE104" i="3"/>
  <c r="AF104" i="3"/>
  <c r="U105" i="3"/>
  <c r="V105" i="3"/>
  <c r="W105" i="3"/>
  <c r="X105" i="3"/>
  <c r="Z105" i="3"/>
  <c r="AA105" i="3"/>
  <c r="AB105" i="3"/>
  <c r="AE105" i="3"/>
  <c r="AF105" i="3"/>
  <c r="AC105" i="3" s="1"/>
  <c r="U106" i="3"/>
  <c r="V106" i="3"/>
  <c r="W106" i="3"/>
  <c r="X106" i="3"/>
  <c r="Z106" i="3"/>
  <c r="AA106" i="3"/>
  <c r="AB106" i="3"/>
  <c r="AC106" i="3"/>
  <c r="AE106" i="3"/>
  <c r="AF106" i="3"/>
  <c r="U107" i="3"/>
  <c r="V107" i="3"/>
  <c r="W107" i="3"/>
  <c r="X107" i="3"/>
  <c r="Z107" i="3"/>
  <c r="AA107" i="3"/>
  <c r="AB107" i="3"/>
  <c r="AE107" i="3"/>
  <c r="AF107" i="3"/>
  <c r="AC107" i="3" s="1"/>
  <c r="U108" i="3"/>
  <c r="V108" i="3"/>
  <c r="W108" i="3"/>
  <c r="X108" i="3"/>
  <c r="Z108" i="3"/>
  <c r="AA108" i="3"/>
  <c r="AB108" i="3"/>
  <c r="AE108" i="3"/>
  <c r="AF108" i="3"/>
  <c r="AC108" i="3" s="1"/>
  <c r="U109" i="3"/>
  <c r="V109" i="3"/>
  <c r="W109" i="3"/>
  <c r="X109" i="3"/>
  <c r="Z109" i="3"/>
  <c r="AA109" i="3"/>
  <c r="AE109" i="3"/>
  <c r="AB109" i="3" s="1"/>
  <c r="AF109" i="3"/>
  <c r="AC109" i="3" s="1"/>
  <c r="U110" i="3"/>
  <c r="V110" i="3"/>
  <c r="W110" i="3"/>
  <c r="X110" i="3"/>
  <c r="Z110" i="3"/>
  <c r="AA110" i="3"/>
  <c r="AE110" i="3"/>
  <c r="AB110" i="3" s="1"/>
  <c r="AF110" i="3"/>
  <c r="AC110" i="3" s="1"/>
  <c r="U111" i="3"/>
  <c r="V111" i="3"/>
  <c r="W111" i="3"/>
  <c r="X111" i="3"/>
  <c r="Z111" i="3"/>
  <c r="AA111" i="3"/>
  <c r="AB111" i="3"/>
  <c r="AC111" i="3"/>
  <c r="AE111" i="3"/>
  <c r="AF111" i="3"/>
  <c r="U112" i="3"/>
  <c r="V112" i="3"/>
  <c r="W112" i="3"/>
  <c r="X112" i="3"/>
  <c r="Z112" i="3"/>
  <c r="AA112" i="3"/>
  <c r="AB112" i="3"/>
  <c r="AE112" i="3"/>
  <c r="AF112" i="3"/>
  <c r="AC112" i="3" s="1"/>
  <c r="U113" i="3"/>
  <c r="V113" i="3"/>
  <c r="W113" i="3"/>
  <c r="X113" i="3"/>
  <c r="Z113" i="3"/>
  <c r="AA113" i="3"/>
  <c r="AB113" i="3"/>
  <c r="AE113" i="3"/>
  <c r="AF113" i="3"/>
  <c r="AC113" i="3" s="1"/>
  <c r="U114" i="3"/>
  <c r="V114" i="3"/>
  <c r="W114" i="3"/>
  <c r="X114" i="3"/>
  <c r="Z114" i="3"/>
  <c r="AA114" i="3"/>
  <c r="AB114" i="3"/>
  <c r="AC114" i="3"/>
  <c r="AE114" i="3"/>
  <c r="AF114" i="3"/>
  <c r="U115" i="3"/>
  <c r="V115" i="3"/>
  <c r="W115" i="3"/>
  <c r="X115" i="3"/>
  <c r="Z115" i="3"/>
  <c r="AA115" i="3"/>
  <c r="AB115" i="3"/>
  <c r="AE115" i="3"/>
  <c r="AF115" i="3"/>
  <c r="AC115" i="3" s="1"/>
  <c r="U116" i="3"/>
  <c r="V116" i="3"/>
  <c r="W116" i="3"/>
  <c r="X116" i="3"/>
  <c r="Z116" i="3"/>
  <c r="AA116" i="3"/>
  <c r="AB116" i="3"/>
  <c r="AE116" i="3"/>
  <c r="AF116" i="3"/>
  <c r="AC116" i="3" s="1"/>
  <c r="U117" i="3"/>
  <c r="V117" i="3"/>
  <c r="W117" i="3"/>
  <c r="X117" i="3"/>
  <c r="Z117" i="3"/>
  <c r="AA117" i="3"/>
  <c r="AC117" i="3"/>
  <c r="AE117" i="3"/>
  <c r="AB117" i="3" s="1"/>
  <c r="AF117" i="3"/>
  <c r="U118" i="3"/>
  <c r="V118" i="3"/>
  <c r="W118" i="3"/>
  <c r="X118" i="3"/>
  <c r="Z118" i="3"/>
  <c r="AA118" i="3"/>
  <c r="AB118" i="3"/>
  <c r="AE118" i="3"/>
  <c r="AF118" i="3"/>
  <c r="AC118" i="3" s="1"/>
  <c r="U119" i="3"/>
  <c r="V119" i="3"/>
  <c r="W119" i="3"/>
  <c r="X119" i="3"/>
  <c r="Z119" i="3"/>
  <c r="AA119" i="3"/>
  <c r="AE119" i="3"/>
  <c r="AB119" i="3" s="1"/>
  <c r="AF119" i="3"/>
  <c r="AC119" i="3" s="1"/>
  <c r="U120" i="3"/>
  <c r="V120" i="3"/>
  <c r="W120" i="3"/>
  <c r="X120" i="3"/>
  <c r="Z120" i="3"/>
  <c r="AA120" i="3"/>
  <c r="AC120" i="3"/>
  <c r="AE120" i="3"/>
  <c r="AB120" i="3" s="1"/>
  <c r="AF120" i="3"/>
  <c r="U121" i="3"/>
  <c r="V121" i="3"/>
  <c r="W121" i="3"/>
  <c r="X121" i="3"/>
  <c r="Z121" i="3"/>
  <c r="AA121" i="3"/>
  <c r="AE121" i="3"/>
  <c r="AB121" i="3" s="1"/>
  <c r="AF121" i="3"/>
  <c r="AC121" i="3" s="1"/>
  <c r="U122" i="3"/>
  <c r="V122" i="3"/>
  <c r="W122" i="3"/>
  <c r="X122" i="3"/>
  <c r="Z122" i="3"/>
  <c r="AA122" i="3"/>
  <c r="AC122" i="3"/>
  <c r="AE122" i="3"/>
  <c r="AB122" i="3" s="1"/>
  <c r="AF122" i="3"/>
  <c r="U123" i="3"/>
  <c r="V123" i="3"/>
  <c r="W123" i="3"/>
  <c r="X123" i="3"/>
  <c r="Z123" i="3"/>
  <c r="AA123" i="3"/>
  <c r="AE123" i="3"/>
  <c r="AB123" i="3" s="1"/>
  <c r="AF123" i="3"/>
  <c r="AC123" i="3" s="1"/>
  <c r="U124" i="3"/>
  <c r="V124" i="3"/>
  <c r="W124" i="3"/>
  <c r="X124" i="3"/>
  <c r="Z124" i="3"/>
  <c r="AA124" i="3"/>
  <c r="AE124" i="3"/>
  <c r="AB124" i="3" s="1"/>
  <c r="AF124" i="3"/>
  <c r="AC124" i="3" s="1"/>
  <c r="U125" i="3"/>
  <c r="V125" i="3"/>
  <c r="W125" i="3"/>
  <c r="X125" i="3"/>
  <c r="Z125" i="3"/>
  <c r="AA125" i="3"/>
  <c r="AE125" i="3"/>
  <c r="AB125" i="3" s="1"/>
  <c r="AF125" i="3"/>
  <c r="AC125" i="3" s="1"/>
  <c r="U126" i="3"/>
  <c r="V126" i="3"/>
  <c r="W126" i="3"/>
  <c r="X126" i="3"/>
  <c r="Z126" i="3"/>
  <c r="AA126" i="3"/>
  <c r="AC126" i="3"/>
  <c r="AE126" i="3"/>
  <c r="AB126" i="3" s="1"/>
  <c r="AF126" i="3"/>
  <c r="U127" i="3"/>
  <c r="V127" i="3"/>
  <c r="W127" i="3"/>
  <c r="X127" i="3"/>
  <c r="Z127" i="3"/>
  <c r="AA127" i="3"/>
  <c r="AB127" i="3"/>
  <c r="AE127" i="3"/>
  <c r="AF127" i="3"/>
  <c r="AC127" i="3" s="1"/>
  <c r="U128" i="3"/>
  <c r="V128" i="3"/>
  <c r="W128" i="3"/>
  <c r="X128" i="3"/>
  <c r="Z128" i="3"/>
  <c r="AA128" i="3"/>
  <c r="AE128" i="3"/>
  <c r="AB128" i="3" s="1"/>
  <c r="AF128" i="3"/>
  <c r="AC128" i="3" s="1"/>
  <c r="U129" i="3"/>
  <c r="V129" i="3"/>
  <c r="W129" i="3"/>
  <c r="X129" i="3"/>
  <c r="Z129" i="3"/>
  <c r="AA129" i="3"/>
  <c r="AC129" i="3"/>
  <c r="AE129" i="3"/>
  <c r="AB129" i="3" s="1"/>
  <c r="AF129" i="3"/>
  <c r="U130" i="3"/>
  <c r="V130" i="3"/>
  <c r="W130" i="3"/>
  <c r="X130" i="3"/>
  <c r="Z130" i="3"/>
  <c r="AA130" i="3"/>
  <c r="AE130" i="3"/>
  <c r="AB130" i="3" s="1"/>
  <c r="AF130" i="3"/>
  <c r="AC130" i="3" s="1"/>
  <c r="U131" i="3"/>
  <c r="V131" i="3"/>
  <c r="W131" i="3"/>
  <c r="X131" i="3"/>
  <c r="Z131" i="3"/>
  <c r="AA131" i="3"/>
  <c r="AE131" i="3"/>
  <c r="AB131" i="3" s="1"/>
  <c r="AF131" i="3"/>
  <c r="AC131" i="3" s="1"/>
  <c r="U132" i="3"/>
  <c r="V132" i="3"/>
  <c r="W132" i="3"/>
  <c r="X132" i="3"/>
  <c r="Z132" i="3"/>
  <c r="AA132" i="3"/>
  <c r="AC132" i="3"/>
  <c r="AE132" i="3"/>
  <c r="AB132" i="3" s="1"/>
  <c r="AF132" i="3"/>
  <c r="U133" i="3"/>
  <c r="V133" i="3"/>
  <c r="W133" i="3"/>
  <c r="X133" i="3"/>
  <c r="Z133" i="3"/>
  <c r="AA133" i="3"/>
  <c r="AE133" i="3"/>
  <c r="AB133" i="3" s="1"/>
  <c r="AF133" i="3"/>
  <c r="AC133" i="3" s="1"/>
  <c r="U134" i="3"/>
  <c r="V134" i="3"/>
  <c r="W134" i="3"/>
  <c r="X134" i="3"/>
  <c r="Z134" i="3"/>
  <c r="AA134" i="3"/>
  <c r="AE134" i="3"/>
  <c r="AB134" i="3" s="1"/>
  <c r="AF134" i="3"/>
  <c r="AC134" i="3" s="1"/>
  <c r="U135" i="3"/>
  <c r="V135" i="3"/>
  <c r="W135" i="3"/>
  <c r="X135" i="3"/>
  <c r="Z135" i="3"/>
  <c r="AA135" i="3"/>
  <c r="AC135" i="3"/>
  <c r="AE135" i="3"/>
  <c r="AB135" i="3" s="1"/>
  <c r="AF135" i="3"/>
  <c r="U136" i="3"/>
  <c r="V136" i="3"/>
  <c r="W136" i="3"/>
  <c r="X136" i="3"/>
  <c r="Z136" i="3"/>
  <c r="AA136" i="3"/>
  <c r="AB136" i="3"/>
  <c r="AE136" i="3"/>
  <c r="AF136" i="3"/>
  <c r="AC136" i="3" s="1"/>
  <c r="U137" i="3"/>
  <c r="V137" i="3"/>
  <c r="W137" i="3"/>
  <c r="X137" i="3"/>
  <c r="Z137" i="3"/>
  <c r="AA137" i="3"/>
  <c r="AE137" i="3"/>
  <c r="AB137" i="3" s="1"/>
  <c r="AF137" i="3"/>
  <c r="AC137" i="3" s="1"/>
  <c r="U138" i="3"/>
  <c r="V138" i="3"/>
  <c r="W138" i="3"/>
  <c r="X138" i="3"/>
  <c r="Z138" i="3"/>
  <c r="AA138" i="3"/>
  <c r="AC138" i="3"/>
  <c r="AE138" i="3"/>
  <c r="AB138" i="3" s="1"/>
  <c r="AF138" i="3"/>
  <c r="U139" i="3"/>
  <c r="V139" i="3"/>
  <c r="W139" i="3"/>
  <c r="X139" i="3"/>
  <c r="Z139" i="3"/>
  <c r="AA139" i="3"/>
  <c r="AE139" i="3"/>
  <c r="AB139" i="3" s="1"/>
  <c r="AF139" i="3"/>
  <c r="AC139" i="3" s="1"/>
  <c r="U140" i="3"/>
  <c r="V140" i="3"/>
  <c r="W140" i="3"/>
  <c r="X140" i="3"/>
  <c r="Z140" i="3"/>
  <c r="AA140" i="3"/>
  <c r="AE140" i="3"/>
  <c r="AB140" i="3" s="1"/>
  <c r="AF140" i="3"/>
  <c r="AC140" i="3" s="1"/>
  <c r="U141" i="3"/>
  <c r="V141" i="3"/>
  <c r="W141" i="3"/>
  <c r="X141" i="3"/>
  <c r="Z141" i="3"/>
  <c r="AA141" i="3"/>
  <c r="AC141" i="3"/>
  <c r="AE141" i="3"/>
  <c r="AB141" i="3" s="1"/>
  <c r="AF141" i="3"/>
  <c r="U142" i="3"/>
  <c r="V142" i="3"/>
  <c r="W142" i="3"/>
  <c r="X142" i="3"/>
  <c r="Z142" i="3"/>
  <c r="AA142" i="3"/>
  <c r="AE142" i="3"/>
  <c r="AB142" i="3" s="1"/>
  <c r="AF142" i="3"/>
  <c r="AC142" i="3" s="1"/>
  <c r="U143" i="3"/>
  <c r="V143" i="3"/>
  <c r="W143" i="3"/>
  <c r="X143" i="3"/>
  <c r="Z143" i="3"/>
  <c r="AA143" i="3"/>
  <c r="AE143" i="3"/>
  <c r="AB143" i="3" s="1"/>
  <c r="AF143" i="3"/>
  <c r="AC143" i="3" s="1"/>
  <c r="U144" i="3"/>
  <c r="V144" i="3"/>
  <c r="W144" i="3"/>
  <c r="X144" i="3"/>
  <c r="Z144" i="3"/>
  <c r="AA144" i="3"/>
  <c r="AC144" i="3"/>
  <c r="AE144" i="3"/>
  <c r="AB144" i="3" s="1"/>
  <c r="AF144" i="3"/>
  <c r="U145" i="3"/>
  <c r="V145" i="3"/>
  <c r="W145" i="3"/>
  <c r="X145" i="3"/>
  <c r="Z145" i="3"/>
  <c r="AA145" i="3"/>
  <c r="AB145" i="3"/>
  <c r="AE145" i="3"/>
  <c r="AF145" i="3"/>
  <c r="AC145" i="3" s="1"/>
  <c r="U146" i="3"/>
  <c r="V146" i="3"/>
  <c r="W146" i="3"/>
  <c r="X146" i="3"/>
  <c r="Z146" i="3"/>
  <c r="AA146" i="3"/>
  <c r="AE146" i="3"/>
  <c r="AB146" i="3" s="1"/>
  <c r="AF146" i="3"/>
  <c r="AC146" i="3" s="1"/>
  <c r="U147" i="3"/>
  <c r="V147" i="3"/>
  <c r="W147" i="3"/>
  <c r="X147" i="3"/>
  <c r="Z147" i="3"/>
  <c r="AA147" i="3"/>
  <c r="AC147" i="3"/>
  <c r="AE147" i="3"/>
  <c r="AB147" i="3" s="1"/>
  <c r="AF147" i="3"/>
  <c r="U148" i="3"/>
  <c r="V148" i="3"/>
  <c r="W148" i="3"/>
  <c r="X148" i="3"/>
  <c r="Z148" i="3"/>
  <c r="AA148" i="3"/>
  <c r="AE148" i="3"/>
  <c r="AB148" i="3" s="1"/>
  <c r="AF148" i="3"/>
  <c r="AC148" i="3" s="1"/>
  <c r="U149" i="3"/>
  <c r="V149" i="3"/>
  <c r="W149" i="3"/>
  <c r="X149" i="3"/>
  <c r="Z149" i="3"/>
  <c r="AA149" i="3"/>
  <c r="AC149" i="3"/>
  <c r="AE149" i="3"/>
  <c r="AB149" i="3" s="1"/>
  <c r="AF149" i="3"/>
  <c r="U150" i="3"/>
  <c r="V150" i="3"/>
  <c r="W150" i="3"/>
  <c r="X150" i="3"/>
  <c r="Z150" i="3"/>
  <c r="AA150" i="3"/>
  <c r="AE150" i="3"/>
  <c r="AB150" i="3" s="1"/>
  <c r="AF150" i="3"/>
  <c r="AC150" i="3" s="1"/>
  <c r="U151" i="3"/>
  <c r="V151" i="3"/>
  <c r="W151" i="3"/>
  <c r="X151" i="3"/>
  <c r="Z151" i="3"/>
  <c r="AA151" i="3"/>
  <c r="AE151" i="3"/>
  <c r="AB151" i="3" s="1"/>
  <c r="AF151" i="3"/>
  <c r="AC151" i="3" s="1"/>
  <c r="U152" i="3"/>
  <c r="V152" i="3"/>
  <c r="W152" i="3"/>
  <c r="X152" i="3"/>
  <c r="Z152" i="3"/>
  <c r="AA152" i="3"/>
  <c r="AC152" i="3"/>
  <c r="AE152" i="3"/>
  <c r="AB152" i="3" s="1"/>
  <c r="AF152" i="3"/>
  <c r="U153" i="3"/>
  <c r="V153" i="3"/>
  <c r="W153" i="3"/>
  <c r="X153" i="3"/>
  <c r="Z153" i="3"/>
  <c r="AA153" i="3"/>
  <c r="AB153" i="3"/>
  <c r="AE153" i="3"/>
  <c r="AF153" i="3"/>
  <c r="AC153" i="3" s="1"/>
  <c r="U154" i="3"/>
  <c r="V154" i="3"/>
  <c r="W154" i="3"/>
  <c r="X154" i="3"/>
  <c r="Z154" i="3"/>
  <c r="AA154" i="3"/>
  <c r="AE154" i="3"/>
  <c r="AB154" i="3" s="1"/>
  <c r="AF154" i="3"/>
  <c r="AC154" i="3" s="1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B154" i="3"/>
  <c r="U156" i="3" s="1"/>
  <c r="B153" i="3"/>
  <c r="U155" i="3" s="1"/>
  <c r="B152" i="3"/>
  <c r="T154" i="3" s="1"/>
  <c r="B151" i="3"/>
  <c r="T153" i="3" s="1"/>
  <c r="B150" i="3"/>
  <c r="T152" i="3" s="1"/>
  <c r="B149" i="3"/>
  <c r="T151" i="3" s="1"/>
  <c r="B148" i="3"/>
  <c r="T150" i="3" s="1"/>
  <c r="B147" i="3"/>
  <c r="T149" i="3" s="1"/>
  <c r="B146" i="3"/>
  <c r="T148" i="3" s="1"/>
  <c r="B145" i="3"/>
  <c r="T147" i="3" s="1"/>
  <c r="B144" i="3"/>
  <c r="T146" i="3" s="1"/>
  <c r="B143" i="3"/>
  <c r="T145" i="3" s="1"/>
  <c r="B142" i="3"/>
  <c r="T144" i="3" s="1"/>
  <c r="B141" i="3"/>
  <c r="T143" i="3" s="1"/>
  <c r="B140" i="3"/>
  <c r="T142" i="3" s="1"/>
  <c r="B139" i="3"/>
  <c r="T141" i="3" s="1"/>
  <c r="B138" i="3"/>
  <c r="T140" i="3" s="1"/>
  <c r="B137" i="3"/>
  <c r="T139" i="3" s="1"/>
  <c r="B136" i="3"/>
  <c r="T138" i="3" s="1"/>
  <c r="B135" i="3"/>
  <c r="T137" i="3" s="1"/>
  <c r="B134" i="3"/>
  <c r="T136" i="3" s="1"/>
  <c r="B133" i="3"/>
  <c r="T135" i="3" s="1"/>
  <c r="B132" i="3"/>
  <c r="T134" i="3" s="1"/>
  <c r="B131" i="3"/>
  <c r="T133" i="3" s="1"/>
  <c r="B130" i="3"/>
  <c r="T132" i="3" s="1"/>
  <c r="B129" i="3"/>
  <c r="T131" i="3" s="1"/>
  <c r="B128" i="3"/>
  <c r="T130" i="3" s="1"/>
  <c r="B127" i="3"/>
  <c r="T129" i="3" s="1"/>
  <c r="B126" i="3"/>
  <c r="T128" i="3" s="1"/>
  <c r="B125" i="3"/>
  <c r="T127" i="3" s="1"/>
  <c r="B124" i="3"/>
  <c r="T126" i="3" s="1"/>
  <c r="B123" i="3"/>
  <c r="T125" i="3" s="1"/>
  <c r="B122" i="3"/>
  <c r="T124" i="3" s="1"/>
  <c r="B121" i="3"/>
  <c r="T123" i="3" s="1"/>
  <c r="B120" i="3"/>
  <c r="T122" i="3" s="1"/>
  <c r="B119" i="3"/>
  <c r="T121" i="3" s="1"/>
  <c r="B118" i="3"/>
  <c r="T120" i="3" s="1"/>
  <c r="B117" i="3"/>
  <c r="T119" i="3" s="1"/>
  <c r="B116" i="3"/>
  <c r="T118" i="3" s="1"/>
  <c r="B115" i="3"/>
  <c r="T117" i="3" s="1"/>
  <c r="B114" i="3"/>
  <c r="T116" i="3" s="1"/>
  <c r="B113" i="3"/>
  <c r="T115" i="3" s="1"/>
  <c r="B112" i="3"/>
  <c r="T114" i="3" s="1"/>
  <c r="B111" i="3"/>
  <c r="T113" i="3" s="1"/>
  <c r="B110" i="3"/>
  <c r="T112" i="3" s="1"/>
  <c r="B109" i="3"/>
  <c r="T111" i="3" s="1"/>
  <c r="B108" i="3"/>
  <c r="T110" i="3" s="1"/>
  <c r="B107" i="3"/>
  <c r="T109" i="3" s="1"/>
  <c r="B106" i="3"/>
  <c r="T108" i="3" s="1"/>
  <c r="B105" i="3"/>
  <c r="T107" i="3" s="1"/>
  <c r="B104" i="3"/>
  <c r="T106" i="3" s="1"/>
  <c r="B103" i="3"/>
  <c r="T105" i="3" s="1"/>
  <c r="B102" i="3"/>
  <c r="T104" i="3" s="1"/>
  <c r="B101" i="3"/>
  <c r="T103" i="3" s="1"/>
  <c r="B100" i="3"/>
  <c r="T102" i="3" s="1"/>
  <c r="B99" i="3"/>
  <c r="T101" i="3" s="1"/>
  <c r="B98" i="3"/>
  <c r="T100" i="3" s="1"/>
  <c r="B97" i="3"/>
  <c r="T99" i="3" s="1"/>
  <c r="B96" i="3"/>
  <c r="T98" i="3" s="1"/>
  <c r="B95" i="3"/>
  <c r="T97" i="3" s="1"/>
  <c r="B94" i="3"/>
  <c r="T96" i="3" s="1"/>
  <c r="B93" i="3"/>
  <c r="T95" i="3" s="1"/>
  <c r="B92" i="3"/>
  <c r="T94" i="3" s="1"/>
  <c r="B91" i="3"/>
  <c r="T93" i="3" s="1"/>
  <c r="B90" i="3"/>
  <c r="T92" i="3" s="1"/>
  <c r="B89" i="3"/>
  <c r="T91" i="3" s="1"/>
  <c r="B88" i="3"/>
  <c r="T90" i="3" s="1"/>
  <c r="B87" i="3"/>
  <c r="T89" i="3" s="1"/>
  <c r="B86" i="3"/>
  <c r="T88" i="3" s="1"/>
  <c r="B85" i="3"/>
  <c r="T87" i="3" s="1"/>
  <c r="B84" i="3"/>
  <c r="T86" i="3" s="1"/>
  <c r="B83" i="3"/>
  <c r="T85" i="3" s="1"/>
  <c r="B82" i="3"/>
  <c r="T84" i="3" s="1"/>
  <c r="B81" i="3"/>
  <c r="T83" i="3" s="1"/>
  <c r="B80" i="3"/>
  <c r="T82" i="3" s="1"/>
  <c r="B79" i="3"/>
  <c r="T81" i="3" s="1"/>
  <c r="B78" i="3"/>
  <c r="T80" i="3" s="1"/>
  <c r="B77" i="3"/>
  <c r="T79" i="3" s="1"/>
  <c r="B76" i="3"/>
  <c r="T78" i="3" s="1"/>
  <c r="B75" i="3"/>
  <c r="T77" i="3" s="1"/>
  <c r="B74" i="3"/>
  <c r="T76" i="3" s="1"/>
  <c r="B73" i="3"/>
  <c r="T75" i="3" s="1"/>
  <c r="B72" i="3"/>
  <c r="T74" i="3" s="1"/>
  <c r="B71" i="3"/>
  <c r="T73" i="3" s="1"/>
  <c r="B70" i="3"/>
  <c r="T72" i="3" s="1"/>
  <c r="B69" i="3"/>
  <c r="T71" i="3" s="1"/>
  <c r="B68" i="3"/>
  <c r="T70" i="3" s="1"/>
  <c r="B67" i="3"/>
  <c r="T69" i="3" s="1"/>
  <c r="B66" i="3"/>
  <c r="T68" i="3" s="1"/>
  <c r="B65" i="3"/>
  <c r="T67" i="3" s="1"/>
  <c r="B64" i="3"/>
  <c r="T66" i="3" s="1"/>
  <c r="B63" i="3"/>
  <c r="T65" i="3" s="1"/>
  <c r="B62" i="3"/>
  <c r="T64" i="3" s="1"/>
  <c r="B61" i="3"/>
  <c r="T63" i="3" s="1"/>
  <c r="B60" i="3"/>
  <c r="T62" i="3" s="1"/>
  <c r="B59" i="3"/>
  <c r="T61" i="3" s="1"/>
  <c r="B58" i="3"/>
  <c r="T60" i="3" s="1"/>
  <c r="B57" i="3"/>
  <c r="T59" i="3" s="1"/>
  <c r="B56" i="3"/>
  <c r="T58" i="3" s="1"/>
  <c r="B55" i="3"/>
  <c r="T57" i="3" s="1"/>
  <c r="B54" i="3"/>
  <c r="T56" i="3" s="1"/>
  <c r="B53" i="3"/>
  <c r="T55" i="3" s="1"/>
  <c r="B52" i="3"/>
  <c r="T54" i="3" s="1"/>
  <c r="B51" i="3"/>
  <c r="T53" i="3" s="1"/>
  <c r="B50" i="3"/>
  <c r="T52" i="3" s="1"/>
  <c r="B49" i="3"/>
  <c r="T51" i="3" s="1"/>
  <c r="B48" i="3"/>
  <c r="T50" i="3" s="1"/>
  <c r="B47" i="3"/>
  <c r="T49" i="3" s="1"/>
  <c r="B46" i="3"/>
  <c r="T48" i="3" s="1"/>
  <c r="B45" i="3"/>
  <c r="T47" i="3" s="1"/>
  <c r="B44" i="3"/>
  <c r="T46" i="3" s="1"/>
  <c r="B43" i="3"/>
  <c r="T45" i="3" s="1"/>
  <c r="B42" i="3"/>
  <c r="T44" i="3" s="1"/>
  <c r="B41" i="3"/>
  <c r="T43" i="3" s="1"/>
  <c r="B40" i="3"/>
  <c r="T42" i="3" s="1"/>
  <c r="B39" i="3"/>
  <c r="T41" i="3" s="1"/>
  <c r="B38" i="3"/>
  <c r="T40" i="3" s="1"/>
  <c r="B37" i="3"/>
  <c r="T39" i="3" s="1"/>
  <c r="B36" i="3"/>
  <c r="T38" i="3" s="1"/>
  <c r="B35" i="3"/>
  <c r="T37" i="3" s="1"/>
  <c r="B34" i="3"/>
  <c r="T36" i="3" s="1"/>
  <c r="B33" i="3"/>
  <c r="T35" i="3" s="1"/>
  <c r="B32" i="3"/>
  <c r="T34" i="3" s="1"/>
  <c r="B31" i="3"/>
  <c r="T33" i="3" s="1"/>
  <c r="B30" i="3"/>
  <c r="T32" i="3" s="1"/>
  <c r="B29" i="3"/>
  <c r="T31" i="3" s="1"/>
  <c r="B28" i="3"/>
  <c r="T30" i="3" s="1"/>
  <c r="B27" i="3"/>
  <c r="T29" i="3" s="1"/>
  <c r="B26" i="3"/>
  <c r="T28" i="3" s="1"/>
  <c r="B25" i="3"/>
  <c r="T27" i="3" s="1"/>
  <c r="B24" i="3"/>
  <c r="T26" i="3" s="1"/>
  <c r="B23" i="3"/>
  <c r="T25" i="3" s="1"/>
  <c r="B22" i="3"/>
  <c r="T24" i="3" s="1"/>
  <c r="B21" i="3"/>
  <c r="T23" i="3" s="1"/>
  <c r="B20" i="3"/>
  <c r="T22" i="3" s="1"/>
  <c r="B19" i="3"/>
  <c r="T21" i="3" s="1"/>
  <c r="B18" i="3"/>
  <c r="T20" i="3" s="1"/>
  <c r="B17" i="3"/>
  <c r="T19" i="3" s="1"/>
  <c r="B16" i="3"/>
  <c r="T18" i="3" s="1"/>
  <c r="B15" i="3"/>
  <c r="T17" i="3" s="1"/>
  <c r="B14" i="3"/>
  <c r="T16" i="3" s="1"/>
  <c r="B13" i="3"/>
  <c r="T15" i="3" s="1"/>
  <c r="B12" i="3"/>
  <c r="T14" i="3" s="1"/>
  <c r="B11" i="3"/>
  <c r="B10" i="3"/>
  <c r="B9" i="3"/>
  <c r="B8" i="3"/>
  <c r="B7" i="3"/>
  <c r="B6" i="3"/>
  <c r="B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5" i="3"/>
  <c r="U157" i="3"/>
  <c r="U158" i="3"/>
  <c r="U159" i="3"/>
  <c r="U160" i="3"/>
  <c r="U161" i="3"/>
  <c r="U162" i="3"/>
  <c r="U163" i="3"/>
  <c r="O5" i="3" l="1"/>
  <c r="V2" i="3" l="1"/>
  <c r="W2" i="3" l="1"/>
  <c r="Y2" i="3" l="1"/>
  <c r="X2" i="3"/>
  <c r="Z2" i="3" l="1"/>
  <c r="I13" i="3"/>
  <c r="AE6" i="3" l="1"/>
  <c r="AB6" i="3" s="1"/>
  <c r="AF6" i="3"/>
  <c r="AC6" i="3" s="1"/>
  <c r="AE7" i="3"/>
  <c r="AB7" i="3" s="1"/>
  <c r="AF7" i="3"/>
  <c r="AC7" i="3" s="1"/>
  <c r="AE8" i="3"/>
  <c r="AB8" i="3" s="1"/>
  <c r="AF8" i="3"/>
  <c r="AC8" i="3" s="1"/>
  <c r="AE9" i="3"/>
  <c r="AB9" i="3" s="1"/>
  <c r="AF9" i="3"/>
  <c r="AC9" i="3" s="1"/>
  <c r="AE10" i="3"/>
  <c r="AB10" i="3" s="1"/>
  <c r="AF10" i="3"/>
  <c r="AC10" i="3" s="1"/>
  <c r="AE11" i="3"/>
  <c r="AB11" i="3" s="1"/>
  <c r="AF11" i="3"/>
  <c r="AC11" i="3" s="1"/>
  <c r="AE12" i="3"/>
  <c r="AB12" i="3" s="1"/>
  <c r="AF12" i="3"/>
  <c r="AC12" i="3" s="1"/>
  <c r="AE13" i="3"/>
  <c r="AB13" i="3" s="1"/>
  <c r="AF13" i="3"/>
  <c r="AC13" i="3" s="1"/>
  <c r="AE14" i="3"/>
  <c r="AB14" i="3" s="1"/>
  <c r="AF14" i="3"/>
  <c r="AC14" i="3" s="1"/>
  <c r="AE15" i="3"/>
  <c r="AB15" i="3" s="1"/>
  <c r="AF15" i="3"/>
  <c r="AC15" i="3" s="1"/>
  <c r="AE16" i="3"/>
  <c r="AB16" i="3" s="1"/>
  <c r="AF16" i="3"/>
  <c r="AC16" i="3" s="1"/>
  <c r="AE17" i="3"/>
  <c r="AB17" i="3" s="1"/>
  <c r="AF17" i="3"/>
  <c r="AC17" i="3" s="1"/>
  <c r="AE18" i="3"/>
  <c r="AF18" i="3"/>
  <c r="AC18" i="3" s="1"/>
  <c r="AE19" i="3"/>
  <c r="AB19" i="3" s="1"/>
  <c r="AF19" i="3"/>
  <c r="AC19" i="3" s="1"/>
  <c r="AE20" i="3"/>
  <c r="AB20" i="3" s="1"/>
  <c r="AF20" i="3"/>
  <c r="AC20" i="3" s="1"/>
  <c r="AE21" i="3"/>
  <c r="AB21" i="3" s="1"/>
  <c r="AF21" i="3"/>
  <c r="AC21" i="3" s="1"/>
  <c r="AE22" i="3"/>
  <c r="AB22" i="3" s="1"/>
  <c r="AF22" i="3"/>
  <c r="AC22" i="3" s="1"/>
  <c r="AE23" i="3"/>
  <c r="AB23" i="3" s="1"/>
  <c r="AF23" i="3"/>
  <c r="AC23" i="3" s="1"/>
  <c r="AE24" i="3"/>
  <c r="AF24" i="3"/>
  <c r="AC24" i="3" s="1"/>
  <c r="AE25" i="3"/>
  <c r="AB25" i="3" s="1"/>
  <c r="AF25" i="3"/>
  <c r="AC25" i="3" s="1"/>
  <c r="AE26" i="3"/>
  <c r="AB26" i="3" s="1"/>
  <c r="AF26" i="3"/>
  <c r="AC26" i="3" s="1"/>
  <c r="AE27" i="3"/>
  <c r="AF27" i="3"/>
  <c r="AC27" i="3" s="1"/>
  <c r="AE28" i="3"/>
  <c r="AB28" i="3" s="1"/>
  <c r="AF28" i="3"/>
  <c r="AC28" i="3" s="1"/>
  <c r="AE29" i="3"/>
  <c r="AB29" i="3" s="1"/>
  <c r="AF29" i="3"/>
  <c r="AC29" i="3" s="1"/>
  <c r="AE30" i="3"/>
  <c r="AB30" i="3" s="1"/>
  <c r="AF30" i="3"/>
  <c r="AC30" i="3" s="1"/>
  <c r="AE31" i="3"/>
  <c r="AB31" i="3" s="1"/>
  <c r="AF31" i="3"/>
  <c r="AC31" i="3" s="1"/>
  <c r="AE32" i="3"/>
  <c r="AB32" i="3" s="1"/>
  <c r="AF32" i="3"/>
  <c r="AC32" i="3" s="1"/>
  <c r="AE33" i="3"/>
  <c r="AB33" i="3" s="1"/>
  <c r="AF33" i="3"/>
  <c r="AC33" i="3" s="1"/>
  <c r="AE34" i="3"/>
  <c r="AB34" i="3" s="1"/>
  <c r="AF34" i="3"/>
  <c r="AC34" i="3" s="1"/>
  <c r="AE35" i="3"/>
  <c r="AB35" i="3" s="1"/>
  <c r="AF35" i="3"/>
  <c r="AC35" i="3" s="1"/>
  <c r="AE36" i="3"/>
  <c r="AB36" i="3" s="1"/>
  <c r="AF36" i="3"/>
  <c r="AC36" i="3" s="1"/>
  <c r="AE37" i="3"/>
  <c r="AB37" i="3" s="1"/>
  <c r="AF37" i="3"/>
  <c r="AC37" i="3" s="1"/>
  <c r="AE38" i="3"/>
  <c r="AB38" i="3" s="1"/>
  <c r="AF38" i="3"/>
  <c r="AC38" i="3" s="1"/>
  <c r="AE39" i="3"/>
  <c r="AB39" i="3" s="1"/>
  <c r="AF39" i="3"/>
  <c r="AC39" i="3" s="1"/>
  <c r="AE40" i="3"/>
  <c r="AB40" i="3" s="1"/>
  <c r="AF40" i="3"/>
  <c r="AC40" i="3" s="1"/>
  <c r="AE41" i="3"/>
  <c r="AB41" i="3" s="1"/>
  <c r="AF41" i="3"/>
  <c r="AC41" i="3" s="1"/>
  <c r="AE42" i="3"/>
  <c r="AB42" i="3" s="1"/>
  <c r="AF42" i="3"/>
  <c r="AC42" i="3" s="1"/>
  <c r="AE43" i="3"/>
  <c r="AB43" i="3" s="1"/>
  <c r="AF43" i="3"/>
  <c r="AC43" i="3" s="1"/>
  <c r="AE44" i="3"/>
  <c r="AB44" i="3" s="1"/>
  <c r="AF44" i="3"/>
  <c r="AC44" i="3" s="1"/>
  <c r="AF5" i="3"/>
  <c r="AC5" i="3" s="1"/>
  <c r="AE5" i="3"/>
  <c r="AB5" i="3" s="1"/>
  <c r="AB18" i="3"/>
  <c r="AB24" i="3"/>
  <c r="AB27" i="3"/>
  <c r="V6" i="3"/>
  <c r="W6" i="3"/>
  <c r="X6" i="3"/>
  <c r="V7" i="3"/>
  <c r="W7" i="3"/>
  <c r="X7" i="3"/>
  <c r="V8" i="3"/>
  <c r="W8" i="3"/>
  <c r="X8" i="3"/>
  <c r="V9" i="3"/>
  <c r="W9" i="3"/>
  <c r="X9" i="3"/>
  <c r="V10" i="3"/>
  <c r="W10" i="3"/>
  <c r="X10" i="3"/>
  <c r="V11" i="3"/>
  <c r="W11" i="3"/>
  <c r="X11" i="3"/>
  <c r="V12" i="3"/>
  <c r="W12" i="3"/>
  <c r="X12" i="3"/>
  <c r="V13" i="3"/>
  <c r="W13" i="3"/>
  <c r="X13" i="3"/>
  <c r="V14" i="3"/>
  <c r="W14" i="3"/>
  <c r="X14" i="3"/>
  <c r="V15" i="3"/>
  <c r="W15" i="3"/>
  <c r="X15" i="3"/>
  <c r="V16" i="3"/>
  <c r="W16" i="3"/>
  <c r="X16" i="3"/>
  <c r="V17" i="3"/>
  <c r="W17" i="3"/>
  <c r="X17" i="3"/>
  <c r="V18" i="3"/>
  <c r="W18" i="3"/>
  <c r="X18" i="3"/>
  <c r="V19" i="3"/>
  <c r="W19" i="3"/>
  <c r="X19" i="3"/>
  <c r="V20" i="3"/>
  <c r="W20" i="3"/>
  <c r="X20" i="3"/>
  <c r="V21" i="3"/>
  <c r="W21" i="3"/>
  <c r="X21" i="3"/>
  <c r="V22" i="3"/>
  <c r="W22" i="3"/>
  <c r="X22" i="3"/>
  <c r="V23" i="3"/>
  <c r="W23" i="3"/>
  <c r="X23" i="3"/>
  <c r="V24" i="3"/>
  <c r="W24" i="3"/>
  <c r="X24" i="3"/>
  <c r="V25" i="3"/>
  <c r="W25" i="3"/>
  <c r="X25" i="3"/>
  <c r="V26" i="3"/>
  <c r="W26" i="3"/>
  <c r="X26" i="3"/>
  <c r="V27" i="3"/>
  <c r="W27" i="3"/>
  <c r="X27" i="3"/>
  <c r="V28" i="3"/>
  <c r="W28" i="3"/>
  <c r="X28" i="3"/>
  <c r="V29" i="3"/>
  <c r="W29" i="3"/>
  <c r="X29" i="3"/>
  <c r="V30" i="3"/>
  <c r="W30" i="3"/>
  <c r="X30" i="3"/>
  <c r="V31" i="3"/>
  <c r="W31" i="3"/>
  <c r="X31" i="3"/>
  <c r="V32" i="3"/>
  <c r="W32" i="3"/>
  <c r="X32" i="3"/>
  <c r="V33" i="3"/>
  <c r="W33" i="3"/>
  <c r="X33" i="3"/>
  <c r="V34" i="3"/>
  <c r="W34" i="3"/>
  <c r="X34" i="3"/>
  <c r="V35" i="3"/>
  <c r="W35" i="3"/>
  <c r="X35" i="3"/>
  <c r="V36" i="3"/>
  <c r="W36" i="3"/>
  <c r="X36" i="3"/>
  <c r="V37" i="3"/>
  <c r="W37" i="3"/>
  <c r="X37" i="3"/>
  <c r="V38" i="3"/>
  <c r="W38" i="3"/>
  <c r="X38" i="3"/>
  <c r="V39" i="3"/>
  <c r="W39" i="3"/>
  <c r="X39" i="3"/>
  <c r="V40" i="3"/>
  <c r="W40" i="3"/>
  <c r="X40" i="3"/>
  <c r="V41" i="3"/>
  <c r="W41" i="3"/>
  <c r="X41" i="3"/>
  <c r="V42" i="3"/>
  <c r="W42" i="3"/>
  <c r="X42" i="3"/>
  <c r="V43" i="3"/>
  <c r="W43" i="3"/>
  <c r="X43" i="3"/>
  <c r="V44" i="3"/>
  <c r="W44" i="3"/>
  <c r="X44" i="3"/>
  <c r="V5" i="3"/>
  <c r="X5" i="3"/>
  <c r="W5" i="3"/>
  <c r="AC2" i="3" l="1"/>
  <c r="AB2" i="3"/>
  <c r="AA2" i="3"/>
  <c r="O44" i="3" l="1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2" i="3"/>
  <c r="I11" i="3"/>
  <c r="I10" i="3"/>
  <c r="I9" i="3"/>
  <c r="I8" i="3"/>
  <c r="I7" i="3"/>
  <c r="I6" i="3"/>
  <c r="I5" i="3"/>
  <c r="AA25" i="3" l="1"/>
  <c r="AA5" i="3"/>
  <c r="AA26" i="3" l="1"/>
  <c r="AA6" i="3"/>
  <c r="AA27" i="3" l="1"/>
  <c r="AA7" i="3"/>
  <c r="AA8" i="3" l="1"/>
  <c r="AA28" i="3" l="1"/>
  <c r="AA9" i="3"/>
  <c r="AA29" i="3"/>
  <c r="AA10" i="3" l="1"/>
  <c r="AA30" i="3"/>
  <c r="AA31" i="3" l="1"/>
  <c r="AA11" i="3"/>
  <c r="AA32" i="3" l="1"/>
  <c r="AA12" i="3"/>
  <c r="AA33" i="3" l="1"/>
  <c r="AA13" i="3"/>
  <c r="AA34" i="3" l="1"/>
  <c r="AA14" i="3"/>
  <c r="AA35" i="3" l="1"/>
  <c r="AA15" i="3"/>
  <c r="AA36" i="3" l="1"/>
  <c r="AA16" i="3"/>
  <c r="AA37" i="3" l="1"/>
  <c r="AA17" i="3"/>
  <c r="AA38" i="3" l="1"/>
  <c r="AA18" i="3"/>
  <c r="AA39" i="3" l="1"/>
  <c r="AA19" i="3"/>
  <c r="AA40" i="3" l="1"/>
  <c r="AA20" i="3"/>
  <c r="AA41" i="3" l="1"/>
  <c r="AA21" i="3"/>
  <c r="AA42" i="3" l="1"/>
  <c r="AA22" i="3"/>
  <c r="AA44" i="3" l="1"/>
  <c r="AA43" i="3"/>
  <c r="AA24" i="3"/>
  <c r="AA23" i="3"/>
</calcChain>
</file>

<file path=xl/sharedStrings.xml><?xml version="1.0" encoding="utf-8"?>
<sst xmlns="http://schemas.openxmlformats.org/spreadsheetml/2006/main" count="1332" uniqueCount="238">
  <si>
    <t>番号</t>
    <rPh sb="0" eb="2">
      <t>バンゴウ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</si>
  <si>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</si>
  <si>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14"/>
  </si>
  <si>
    <t>リレー走順</t>
    <rPh sb="3" eb="4">
      <t>ハシ</t>
    </rPh>
    <rPh sb="4" eb="5">
      <t>ジュン</t>
    </rPh>
    <phoneticPr fontId="4"/>
  </si>
  <si>
    <t>種目番号</t>
    <rPh sb="0" eb="2">
      <t>シュモク</t>
    </rPh>
    <rPh sb="2" eb="4">
      <t>バンゴウ</t>
    </rPh>
    <phoneticPr fontId="2"/>
  </si>
  <si>
    <t>１００ｍ　６年の部</t>
    <rPh sb="6" eb="7">
      <t>ネン</t>
    </rPh>
    <rPh sb="8" eb="9">
      <t>ブ</t>
    </rPh>
    <phoneticPr fontId="1"/>
  </si>
  <si>
    <t>８００ｍ走</t>
    <rPh sb="4" eb="5">
      <t>ハシ</t>
    </rPh>
    <phoneticPr fontId="1"/>
  </si>
  <si>
    <t>１０００ｍ走</t>
    <rPh sb="5" eb="6">
      <t>ハシ</t>
    </rPh>
    <phoneticPr fontId="1"/>
  </si>
  <si>
    <t>記録</t>
    <rPh sb="0" eb="2">
      <t>キロク</t>
    </rPh>
    <phoneticPr fontId="2"/>
  </si>
  <si>
    <t>秒</t>
    <rPh sb="0" eb="1">
      <t>ビョウ</t>
    </rPh>
    <phoneticPr fontId="2"/>
  </si>
  <si>
    <t>携帯番号</t>
    <rPh sb="0" eb="2">
      <t>ケイタイ</t>
    </rPh>
    <rPh sb="2" eb="4">
      <t>バンゴウ</t>
    </rPh>
    <phoneticPr fontId="2"/>
  </si>
  <si>
    <t>氏　　　　　　名
（姓と名の間に全角スペースを入れる）</t>
    <rPh sb="0" eb="1">
      <t>シ</t>
    </rPh>
    <rPh sb="7" eb="8">
      <t>ナ</t>
    </rPh>
    <rPh sb="10" eb="11">
      <t>セイ</t>
    </rPh>
    <rPh sb="12" eb="13">
      <t>メイ</t>
    </rPh>
    <rPh sb="14" eb="15">
      <t>アイダ</t>
    </rPh>
    <rPh sb="16" eb="18">
      <t>ゼンカク</t>
    </rPh>
    <rPh sb="23" eb="24">
      <t>イ</t>
    </rPh>
    <phoneticPr fontId="14"/>
  </si>
  <si>
    <t>〇</t>
    <phoneticPr fontId="2"/>
  </si>
  <si>
    <t>×</t>
    <phoneticPr fontId="2"/>
  </si>
  <si>
    <t>当日の引率者・携帯番号</t>
    <rPh sb="0" eb="2">
      <t>トウジツ</t>
    </rPh>
    <rPh sb="3" eb="6">
      <t>インソツシャ</t>
    </rPh>
    <rPh sb="7" eb="9">
      <t>ケイタイ</t>
    </rPh>
    <rPh sb="9" eb="11">
      <t>バンゴウ</t>
    </rPh>
    <phoneticPr fontId="2"/>
  </si>
  <si>
    <t>種目番号</t>
    <rPh sb="0" eb="2">
      <t>シュモク</t>
    </rPh>
    <rPh sb="2" eb="4">
      <t>バンゴウ</t>
    </rPh>
    <phoneticPr fontId="4"/>
  </si>
  <si>
    <t>４×１００ｍＲ　６年の部</t>
    <rPh sb="11" eb="12">
      <t>ブ</t>
    </rPh>
    <phoneticPr fontId="1"/>
  </si>
  <si>
    <t>00670 00</t>
  </si>
  <si>
    <t>00770 00</t>
  </si>
  <si>
    <t>ｓ１</t>
    <phoneticPr fontId="2"/>
  </si>
  <si>
    <t>ｓ２</t>
    <phoneticPr fontId="2"/>
  </si>
  <si>
    <t>DB  　　　　　　</t>
    <phoneticPr fontId="14"/>
  </si>
  <si>
    <t>Ｎ１</t>
    <phoneticPr fontId="14"/>
  </si>
  <si>
    <t>ＳＸ</t>
    <phoneticPr fontId="14"/>
  </si>
  <si>
    <t>KC</t>
    <phoneticPr fontId="4"/>
  </si>
  <si>
    <t>MC</t>
    <phoneticPr fontId="4"/>
  </si>
  <si>
    <t>ZK</t>
    <phoneticPr fontId="4"/>
  </si>
  <si>
    <t>Ｓ１　　　</t>
    <phoneticPr fontId="4"/>
  </si>
  <si>
    <t>Ｓ２　</t>
    <phoneticPr fontId="4"/>
  </si>
  <si>
    <t>00260 000</t>
    <phoneticPr fontId="2"/>
  </si>
  <si>
    <t>(</t>
    <phoneticPr fontId="2"/>
  </si>
  <si>
    <t>)</t>
    <phoneticPr fontId="2"/>
  </si>
  <si>
    <t>001</t>
    <phoneticPr fontId="2"/>
  </si>
  <si>
    <t>002</t>
    <phoneticPr fontId="2"/>
  </si>
  <si>
    <t>003</t>
    <phoneticPr fontId="2"/>
  </si>
  <si>
    <t>004</t>
    <phoneticPr fontId="2"/>
  </si>
  <si>
    <t>005</t>
    <phoneticPr fontId="2"/>
  </si>
  <si>
    <t>006</t>
    <phoneticPr fontId="2"/>
  </si>
  <si>
    <t>007</t>
    <phoneticPr fontId="2"/>
  </si>
  <si>
    <t>008</t>
    <phoneticPr fontId="2"/>
  </si>
  <si>
    <t>009</t>
    <phoneticPr fontId="2"/>
  </si>
  <si>
    <t>010</t>
    <phoneticPr fontId="2"/>
  </si>
  <si>
    <t>011</t>
    <phoneticPr fontId="2"/>
  </si>
  <si>
    <t>012</t>
    <phoneticPr fontId="2"/>
  </si>
  <si>
    <t>013</t>
    <phoneticPr fontId="2"/>
  </si>
  <si>
    <t>014</t>
    <phoneticPr fontId="2"/>
  </si>
  <si>
    <t>015</t>
    <phoneticPr fontId="2"/>
  </si>
  <si>
    <t>016</t>
    <phoneticPr fontId="2"/>
  </si>
  <si>
    <t>017</t>
    <phoneticPr fontId="2"/>
  </si>
  <si>
    <t>018</t>
    <phoneticPr fontId="2"/>
  </si>
  <si>
    <t>019</t>
    <phoneticPr fontId="2"/>
  </si>
  <si>
    <t>020</t>
    <phoneticPr fontId="2"/>
  </si>
  <si>
    <t>021</t>
    <phoneticPr fontId="2"/>
  </si>
  <si>
    <t>022</t>
    <phoneticPr fontId="2"/>
  </si>
  <si>
    <t>023</t>
    <phoneticPr fontId="2"/>
  </si>
  <si>
    <t>024</t>
    <phoneticPr fontId="2"/>
  </si>
  <si>
    <t>025</t>
    <phoneticPr fontId="2"/>
  </si>
  <si>
    <t>026</t>
    <phoneticPr fontId="2"/>
  </si>
  <si>
    <t>027</t>
    <phoneticPr fontId="2"/>
  </si>
  <si>
    <t>028</t>
    <phoneticPr fontId="2"/>
  </si>
  <si>
    <t>029</t>
    <phoneticPr fontId="2"/>
  </si>
  <si>
    <t>030</t>
    <phoneticPr fontId="2"/>
  </si>
  <si>
    <t>031</t>
    <phoneticPr fontId="2"/>
  </si>
  <si>
    <t>032</t>
    <phoneticPr fontId="2"/>
  </si>
  <si>
    <t>033</t>
    <phoneticPr fontId="2"/>
  </si>
  <si>
    <t>034</t>
    <phoneticPr fontId="2"/>
  </si>
  <si>
    <t>035</t>
    <phoneticPr fontId="2"/>
  </si>
  <si>
    <t>036</t>
    <phoneticPr fontId="2"/>
  </si>
  <si>
    <t>037</t>
    <phoneticPr fontId="2"/>
  </si>
  <si>
    <t>038</t>
    <phoneticPr fontId="2"/>
  </si>
  <si>
    <t>039</t>
    <phoneticPr fontId="2"/>
  </si>
  <si>
    <t>040</t>
    <phoneticPr fontId="2"/>
  </si>
  <si>
    <t>N2</t>
    <phoneticPr fontId="4"/>
  </si>
  <si>
    <t>この列まで範囲指定</t>
    <rPh sb="2" eb="3">
      <t>レツ</t>
    </rPh>
    <rPh sb="5" eb="7">
      <t>ハンイ</t>
    </rPh>
    <rPh sb="7" eb="9">
      <t>シテイ</t>
    </rPh>
    <phoneticPr fontId="2"/>
  </si>
  <si>
    <t>フリガナ　　　　　　　　（半角ｶﾀｶﾅで）</t>
    <rPh sb="13" eb="15">
      <t>ハンカク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</si>
  <si>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2"/>
  </si>
  <si>
    <t>赤で囲まれているところをコピー</t>
    <rPh sb="0" eb="1">
      <t>アカ</t>
    </rPh>
    <rPh sb="2" eb="3">
      <t>カコ</t>
    </rPh>
    <phoneticPr fontId="2"/>
  </si>
  <si>
    <t>個人種目
（種目名）</t>
    <rPh sb="0" eb="2">
      <t>コジン</t>
    </rPh>
    <rPh sb="2" eb="4">
      <t>シュモク</t>
    </rPh>
    <rPh sb="6" eb="8">
      <t>シュモク</t>
    </rPh>
    <rPh sb="8" eb="9">
      <t>メイ</t>
    </rPh>
    <phoneticPr fontId="14"/>
  </si>
  <si>
    <t>個人・リレー種目
 （種目名）</t>
    <rPh sb="0" eb="2">
      <t>コジン</t>
    </rPh>
    <rPh sb="6" eb="8">
      <t>シュモク</t>
    </rPh>
    <rPh sb="11" eb="13">
      <t>シュモク</t>
    </rPh>
    <rPh sb="13" eb="14">
      <t>メイ</t>
    </rPh>
    <phoneticPr fontId="14"/>
  </si>
  <si>
    <t>アイムの家杯OHK学童陸上フェスティバル申し込みシート</t>
    <rPh sb="4" eb="5">
      <t>イエ</t>
    </rPh>
    <rPh sb="5" eb="6">
      <t>ハイ</t>
    </rPh>
    <rPh sb="9" eb="11">
      <t>ガクドウ</t>
    </rPh>
    <rPh sb="11" eb="13">
      <t>リクジョウ</t>
    </rPh>
    <rPh sb="20" eb="21">
      <t>モウ</t>
    </rPh>
    <rPh sb="22" eb="23">
      <t>コ</t>
    </rPh>
    <phoneticPr fontId="4"/>
  </si>
  <si>
    <t>１００ｍ　４年の部</t>
    <rPh sb="6" eb="7">
      <t>ネン</t>
    </rPh>
    <rPh sb="8" eb="9">
      <t>ブ</t>
    </rPh>
    <phoneticPr fontId="1"/>
  </si>
  <si>
    <t>１００ｍ　５年の部</t>
    <rPh sb="6" eb="7">
      <t>ネン</t>
    </rPh>
    <rPh sb="8" eb="9">
      <t>ブ</t>
    </rPh>
    <phoneticPr fontId="1"/>
  </si>
  <si>
    <t>４×１００ｍＲ　４年の部</t>
    <rPh sb="11" eb="12">
      <t>ブ</t>
    </rPh>
    <phoneticPr fontId="1"/>
  </si>
  <si>
    <t>４×１００ｍＲ　５年の部</t>
    <rPh sb="11" eb="12">
      <t>ブ</t>
    </rPh>
    <phoneticPr fontId="1"/>
  </si>
  <si>
    <t>041</t>
    <phoneticPr fontId="2"/>
  </si>
  <si>
    <t>042</t>
    <phoneticPr fontId="2"/>
  </si>
  <si>
    <t>043</t>
    <phoneticPr fontId="2"/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</si>
  <si>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</si>
  <si>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</si>
  <si>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</si>
  <si>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</si>
  <si>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</si>
  <si>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</si>
  <si>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</si>
  <si>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</si>
  <si>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</si>
  <si>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</si>
  <si>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</si>
  <si>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</si>
  <si>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</si>
  <si>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</si>
  <si>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</si>
  <si>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</si>
  <si>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</si>
  <si>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</si>
  <si>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</si>
  <si>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</si>
  <si>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</si>
  <si>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</si>
  <si>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</si>
  <si>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</si>
  <si>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</si>
  <si>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</si>
  <si>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</si>
  <si>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</si>
  <si>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</si>
  <si>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</si>
  <si>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</si>
  <si>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</si>
  <si>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</si>
  <si>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</si>
  <si>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</si>
  <si>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</si>
  <si>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</si>
  <si>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</si>
  <si>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</si>
  <si>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</si>
  <si>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</si>
  <si>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</si>
  <si>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</si>
  <si>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</si>
  <si>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</si>
  <si>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</si>
  <si>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</si>
  <si>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</si>
  <si>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</si>
  <si>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</si>
  <si>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</si>
  <si>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</si>
  <si>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</si>
  <si>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</si>
  <si>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</si>
  <si>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</si>
  <si>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</si>
  <si>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</si>
  <si>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</si>
  <si>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</si>
  <si>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</si>
  <si>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</si>
  <si>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</si>
  <si>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</si>
  <si>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</si>
  <si>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</si>
  <si>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</si>
  <si>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</si>
  <si>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</si>
  <si>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</si>
  <si>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</si>
  <si>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</si>
  <si>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</si>
  <si>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</si>
  <si>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</si>
  <si>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</si>
  <si>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</si>
  <si>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</si>
  <si>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</si>
  <si>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</si>
  <si>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</si>
  <si>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</si>
  <si>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</si>
  <si>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</si>
  <si>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</si>
  <si>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</si>
  <si>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</si>
  <si>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</si>
  <si>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</si>
  <si>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</si>
  <si>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</si>
  <si>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</si>
  <si>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</si>
  <si>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</si>
  <si>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</si>
  <si>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</si>
  <si>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</si>
  <si>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</si>
  <si>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</si>
  <si>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</si>
  <si>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</si>
  <si>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</si>
  <si>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</si>
  <si>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</si>
  <si>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</si>
  <si>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</si>
  <si>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</si>
  <si>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アスリートビブス
(ﾅﾝﾊﾞｰｶｰﾄ)
※記入しない</t>
    <rPh sb="21" eb="23">
      <t>キニュウ</t>
    </rPh>
    <phoneticPr fontId="14"/>
  </si>
  <si>
    <t>リレーチーム名</t>
    <rPh sb="6" eb="7">
      <t>メイ</t>
    </rPh>
    <phoneticPr fontId="2"/>
  </si>
  <si>
    <t>受付番号</t>
    <rPh sb="0" eb="2">
      <t>ウケツケ</t>
    </rPh>
    <rPh sb="2" eb="4">
      <t>バンゴウ</t>
    </rPh>
    <phoneticPr fontId="2"/>
  </si>
  <si>
    <t>チーム名</t>
    <rPh sb="3" eb="4">
      <t>メイ</t>
    </rPh>
    <phoneticPr fontId="2"/>
  </si>
  <si>
    <t>00250 000</t>
    <phoneticPr fontId="2"/>
  </si>
  <si>
    <t>00240 000</t>
    <phoneticPr fontId="2"/>
  </si>
  <si>
    <t>60140 00</t>
    <phoneticPr fontId="2"/>
  </si>
  <si>
    <t>60150 00</t>
    <phoneticPr fontId="2"/>
  </si>
  <si>
    <t>60160 00</t>
    <phoneticPr fontId="2"/>
  </si>
  <si>
    <t>1</t>
    <phoneticPr fontId="2"/>
  </si>
  <si>
    <t>337</t>
    <phoneticPr fontId="2"/>
  </si>
  <si>
    <t>2</t>
    <phoneticPr fontId="2"/>
  </si>
  <si>
    <t>3</t>
    <phoneticPr fontId="2"/>
  </si>
  <si>
    <t>4</t>
    <phoneticPr fontId="2"/>
  </si>
  <si>
    <t>090-○○○○-○○○○</t>
    <phoneticPr fontId="2"/>
  </si>
  <si>
    <t>伊藤博文・090-○○○○-○○○○</t>
    <rPh sb="0" eb="4">
      <t>イトウヒロブミ</t>
    </rPh>
    <phoneticPr fontId="2"/>
  </si>
  <si>
    <t>伊藤　博文</t>
    <rPh sb="0" eb="2">
      <t>イトウ</t>
    </rPh>
    <rPh sb="3" eb="5">
      <t>ヒロフミ</t>
    </rPh>
    <phoneticPr fontId="2"/>
  </si>
  <si>
    <t>受付番号</t>
    <rPh sb="0" eb="2">
      <t>ウケツケ</t>
    </rPh>
    <rPh sb="2" eb="4">
      <t>バンゴウ</t>
    </rPh>
    <phoneticPr fontId="2"/>
  </si>
  <si>
    <t>チーム名</t>
    <rPh sb="3" eb="4">
      <t>メイ</t>
    </rPh>
    <phoneticPr fontId="2"/>
  </si>
  <si>
    <t>入金</t>
    <rPh sb="0" eb="2">
      <t>ニュウキン</t>
    </rPh>
    <phoneticPr fontId="2"/>
  </si>
  <si>
    <t>男子数</t>
    <rPh sb="0" eb="2">
      <t>ダンシ</t>
    </rPh>
    <rPh sb="2" eb="3">
      <t>カズ</t>
    </rPh>
    <phoneticPr fontId="2"/>
  </si>
  <si>
    <t>女子数</t>
    <rPh sb="0" eb="3">
      <t>ジョシカズ</t>
    </rPh>
    <phoneticPr fontId="2"/>
  </si>
  <si>
    <t>合計</t>
    <rPh sb="0" eb="2">
      <t>ゴウケイ</t>
    </rPh>
    <phoneticPr fontId="2"/>
  </si>
  <si>
    <t>責任者</t>
    <rPh sb="0" eb="3">
      <t>セキニンシャ</t>
    </rPh>
    <phoneticPr fontId="2"/>
  </si>
  <si>
    <t>携帯番号</t>
    <rPh sb="0" eb="4">
      <t>ケイタイバンゴウ</t>
    </rPh>
    <phoneticPr fontId="2"/>
  </si>
  <si>
    <t>当日連絡</t>
    <rPh sb="0" eb="2">
      <t>トウジツ</t>
    </rPh>
    <rPh sb="2" eb="4">
      <t>レンラク</t>
    </rPh>
    <phoneticPr fontId="2"/>
  </si>
  <si>
    <t>岡山クラブ</t>
    <phoneticPr fontId="2"/>
  </si>
  <si>
    <t>岡山　太郎</t>
    <rPh sb="3" eb="5">
      <t>タロウ</t>
    </rPh>
    <phoneticPr fontId="2"/>
  </si>
  <si>
    <t>津山　浩志</t>
    <rPh sb="0" eb="2">
      <t>ツヤマ</t>
    </rPh>
    <rPh sb="3" eb="5">
      <t>コウシ</t>
    </rPh>
    <phoneticPr fontId="2"/>
  </si>
  <si>
    <t>倉敷　仙一</t>
    <rPh sb="0" eb="2">
      <t>クラシキ</t>
    </rPh>
    <rPh sb="3" eb="5">
      <t>センイチ</t>
    </rPh>
    <phoneticPr fontId="2"/>
  </si>
  <si>
    <t>里庄　風</t>
    <rPh sb="0" eb="2">
      <t>サトショウ</t>
    </rPh>
    <rPh sb="3" eb="4">
      <t>カゼ</t>
    </rPh>
    <phoneticPr fontId="2"/>
  </si>
  <si>
    <t>笠岡　大悟</t>
    <rPh sb="0" eb="2">
      <t>カサオカ</t>
    </rPh>
    <rPh sb="3" eb="5">
      <t>ダイゴ</t>
    </rPh>
    <phoneticPr fontId="2"/>
  </si>
  <si>
    <t>井原　信行</t>
    <rPh sb="0" eb="2">
      <t>イバラ</t>
    </rPh>
    <rPh sb="3" eb="4">
      <t>ノブ</t>
    </rPh>
    <rPh sb="4" eb="5">
      <t>イ</t>
    </rPh>
    <phoneticPr fontId="2"/>
  </si>
  <si>
    <t>備前　由伸</t>
    <rPh sb="0" eb="2">
      <t>ビゼン</t>
    </rPh>
    <rPh sb="3" eb="5">
      <t>ヨシノブ</t>
    </rPh>
    <phoneticPr fontId="2"/>
  </si>
  <si>
    <t>岡山　裕子</t>
    <rPh sb="0" eb="2">
      <t>オカヤマ</t>
    </rPh>
    <rPh sb="3" eb="5">
      <t>ユウコ</t>
    </rPh>
    <phoneticPr fontId="2"/>
  </si>
  <si>
    <t>ｵｶﾔﾏ ﾀﾛｳ</t>
    <phoneticPr fontId="2"/>
  </si>
  <si>
    <t>ｸﾗｼｷ ｾﾝｲﾁ</t>
    <phoneticPr fontId="2"/>
  </si>
  <si>
    <t>ｶｻｵｶ ﾀﾞｲｺﾞ</t>
    <phoneticPr fontId="2"/>
  </si>
  <si>
    <t>ﾂﾔﾏ ｺｳｼ</t>
    <phoneticPr fontId="2"/>
  </si>
  <si>
    <t>ｻﾄｼｮｳ ｶｾﾞ</t>
    <phoneticPr fontId="2"/>
  </si>
  <si>
    <t>ｵｶﾔﾏ ﾕｳｺ</t>
    <phoneticPr fontId="2"/>
  </si>
  <si>
    <t>ｲﾊﾞﾗ ﾉﾌﾞﾕｷ</t>
    <phoneticPr fontId="2"/>
  </si>
  <si>
    <t>ﾋﾞｾﾞﾝ ﾖｼﾉﾌﾞ</t>
    <phoneticPr fontId="2"/>
  </si>
  <si>
    <t>岡山クラブA</t>
    <rPh sb="0" eb="2">
      <t>オカヤマ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</si>
</sst>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'&quot;##&quot;.&quot;##"/>
  </numFmts>
  <fonts count="27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2"/>
      <color rgb="FF00206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b/>
      <i/>
      <sz val="20"/>
      <color rgb="FF002060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slantDashDot">
        <color indexed="64"/>
      </bottom>
      <diagonal/>
    </border>
    <border>
      <left/>
      <right/>
      <top style="double">
        <color indexed="10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10"/>
      </top>
      <bottom style="slantDashDot">
        <color indexed="64"/>
      </bottom>
      <diagonal/>
    </border>
    <border>
      <left style="thin">
        <color indexed="64"/>
      </left>
      <right/>
      <top style="double">
        <color indexed="10"/>
      </top>
      <bottom style="slantDashDot">
        <color indexed="64"/>
      </bottom>
      <diagonal/>
    </border>
    <border>
      <left/>
      <right style="double">
        <color indexed="10"/>
      </right>
      <top style="double">
        <color indexed="10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double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1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rgb="FFFF0000"/>
      </left>
      <right style="medium">
        <color rgb="FFFF0000"/>
      </right>
      <top style="double">
        <color indexed="1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double">
        <color rgb="FFFF0000"/>
      </right>
      <top style="double">
        <color indexed="10"/>
      </top>
      <bottom style="double">
        <color indexed="10"/>
      </bottom>
      <diagonal/>
    </border>
    <border>
      <left/>
      <right style="double">
        <color rgb="FFFF0000"/>
      </right>
      <top style="double">
        <color indexed="10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uble">
        <color indexed="10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30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shrinkToFit="1"/>
    </xf>
    <xf numFmtId="0" fontId="0" fillId="4" borderId="14" xfId="0" applyFill="1" applyBorder="1" applyAlignment="1">
      <alignment vertical="center" shrinkToFit="1"/>
    </xf>
    <xf numFmtId="0" fontId="13" fillId="3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vertical="center" shrinkToFit="1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 shrinkToFit="1"/>
    </xf>
    <xf numFmtId="0" fontId="0" fillId="4" borderId="22" xfId="0" applyFill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shrinkToFit="1"/>
    </xf>
    <xf numFmtId="0" fontId="0" fillId="6" borderId="14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7" borderId="8" xfId="0" applyFill="1" applyBorder="1" applyAlignment="1">
      <alignment horizontal="center" vertical="center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176" fontId="8" fillId="0" borderId="29" xfId="0" applyNumberFormat="1" applyFont="1" applyBorder="1" applyAlignment="1" applyProtection="1">
      <alignment horizontal="right" vertical="center"/>
      <protection locked="0"/>
    </xf>
    <xf numFmtId="176" fontId="8" fillId="0" borderId="30" xfId="0" applyNumberFormat="1" applyFont="1" applyBorder="1" applyAlignment="1" applyProtection="1">
      <alignment horizontal="right" vertical="center"/>
      <protection locked="0"/>
    </xf>
    <xf numFmtId="0" fontId="8" fillId="5" borderId="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8" fillId="5" borderId="53" xfId="1" applyNumberFormat="1" applyFont="1" applyFill="1" applyBorder="1" applyAlignment="1" applyProtection="1">
      <alignment vertical="center"/>
    </xf>
    <xf numFmtId="0" fontId="0" fillId="6" borderId="17" xfId="0" applyFill="1" applyBorder="1" applyAlignment="1">
      <alignment horizontal="center" vertical="center" shrinkToFit="1"/>
    </xf>
    <xf numFmtId="49" fontId="0" fillId="2" borderId="24" xfId="0" applyNumberFormat="1" applyFill="1" applyBorder="1" applyAlignment="1">
      <alignment horizontal="right" vertical="center"/>
    </xf>
    <xf numFmtId="49" fontId="0" fillId="2" borderId="19" xfId="0" applyNumberFormat="1" applyFill="1" applyBorder="1" applyAlignment="1">
      <alignment horizontal="right" vertical="center"/>
    </xf>
    <xf numFmtId="49" fontId="0" fillId="2" borderId="21" xfId="0" applyNumberFormat="1" applyFill="1" applyBorder="1" applyAlignment="1">
      <alignment horizontal="right" vertical="center"/>
    </xf>
    <xf numFmtId="49" fontId="0" fillId="2" borderId="26" xfId="0" applyNumberFormat="1" applyFill="1" applyBorder="1" applyAlignment="1">
      <alignment horizontal="right" vertical="center"/>
    </xf>
    <xf numFmtId="49" fontId="0" fillId="2" borderId="16" xfId="0" applyNumberFormat="1" applyFill="1" applyBorder="1" applyAlignment="1">
      <alignment horizontal="right" vertical="center"/>
    </xf>
    <xf numFmtId="0" fontId="0" fillId="0" borderId="14" xfId="0" applyBorder="1">
      <alignment vertical="center"/>
    </xf>
    <xf numFmtId="0" fontId="5" fillId="0" borderId="0" xfId="0" applyFont="1" applyAlignment="1"/>
    <xf numFmtId="0" fontId="0" fillId="0" borderId="14" xfId="0" applyBorder="1" applyAlignment="1">
      <alignment horizontal="right" vertical="center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23" fillId="0" borderId="0" xfId="0" applyFont="1" applyAlignment="1">
      <alignment vertical="center" wrapText="1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7" borderId="5" xfId="0" applyFill="1" applyBorder="1" applyAlignment="1">
      <alignment horizontal="center" vertical="center"/>
    </xf>
    <xf numFmtId="0" fontId="17" fillId="5" borderId="54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49" fontId="3" fillId="0" borderId="0" xfId="0" applyNumberFormat="1" applyFont="1" applyAlignment="1">
      <alignment horizontal="right" vertical="center"/>
    </xf>
    <xf numFmtId="49" fontId="12" fillId="3" borderId="9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20" fillId="0" borderId="0" xfId="0" applyNumberFormat="1" applyFont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5" fillId="0" borderId="67" xfId="0" applyFont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>
      <alignment horizontal="center" vertical="center"/>
    </xf>
    <xf numFmtId="0" fontId="18" fillId="0" borderId="48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>
      <alignment vertical="center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49" fontId="8" fillId="0" borderId="69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>
      <alignment vertical="center"/>
    </xf>
    <xf numFmtId="0" fontId="0" fillId="6" borderId="14" xfId="0" applyFill="1" applyBorder="1">
      <alignment vertical="center"/>
    </xf>
    <xf numFmtId="0" fontId="0" fillId="8" borderId="14" xfId="0" applyFill="1" applyBorder="1">
      <alignment vertical="center"/>
    </xf>
    <xf numFmtId="49" fontId="12" fillId="0" borderId="14" xfId="0" applyNumberFormat="1" applyFont="1" applyBorder="1" applyAlignment="1">
      <alignment horizontal="left" vertical="center"/>
    </xf>
    <xf numFmtId="49" fontId="12" fillId="0" borderId="14" xfId="0" applyNumberFormat="1" applyFont="1" applyBorder="1" applyAlignment="1">
      <alignment vertical="center" wrapText="1"/>
    </xf>
    <xf numFmtId="0" fontId="0" fillId="8" borderId="14" xfId="0" applyFill="1" applyBorder="1" applyAlignment="1">
      <alignment vertical="center" shrinkToFit="1"/>
    </xf>
    <xf numFmtId="49" fontId="12" fillId="0" borderId="14" xfId="0" applyNumberFormat="1" applyFont="1" applyBorder="1">
      <alignment vertical="center"/>
    </xf>
    <xf numFmtId="0" fontId="0" fillId="8" borderId="14" xfId="0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right" vertical="center"/>
    </xf>
    <xf numFmtId="0" fontId="0" fillId="0" borderId="73" xfId="0" applyBorder="1">
      <alignment vertical="center"/>
    </xf>
    <xf numFmtId="0" fontId="0" fillId="0" borderId="73" xfId="0" applyBorder="1" applyAlignment="1">
      <alignment vertical="center" shrinkToFit="1"/>
    </xf>
    <xf numFmtId="0" fontId="0" fillId="0" borderId="38" xfId="0" applyBorder="1">
      <alignment vertical="center"/>
    </xf>
    <xf numFmtId="49" fontId="0" fillId="2" borderId="12" xfId="0" applyNumberFormat="1" applyFill="1" applyBorder="1" applyAlignment="1">
      <alignment horizontal="right" vertical="center"/>
    </xf>
    <xf numFmtId="0" fontId="0" fillId="6" borderId="12" xfId="0" applyFill="1" applyBorder="1">
      <alignment vertical="center"/>
    </xf>
    <xf numFmtId="0" fontId="0" fillId="0" borderId="12" xfId="0" applyBorder="1">
      <alignment vertical="center"/>
    </xf>
    <xf numFmtId="0" fontId="0" fillId="8" borderId="12" xfId="0" applyFill="1" applyBorder="1">
      <alignment vertical="center"/>
    </xf>
    <xf numFmtId="0" fontId="0" fillId="0" borderId="30" xfId="0" applyBorder="1">
      <alignment vertical="center"/>
    </xf>
    <xf numFmtId="0" fontId="0" fillId="0" borderId="40" xfId="0" applyBorder="1">
      <alignment vertical="center"/>
    </xf>
    <xf numFmtId="0" fontId="0" fillId="0" borderId="74" xfId="0" applyBorder="1">
      <alignment vertical="center"/>
    </xf>
    <xf numFmtId="0" fontId="18" fillId="0" borderId="75" xfId="0" applyFont="1" applyBorder="1" applyAlignment="1" applyProtection="1">
      <alignment horizontal="center" vertical="center"/>
      <protection locked="0"/>
    </xf>
    <xf numFmtId="176" fontId="8" fillId="0" borderId="75" xfId="0" applyNumberFormat="1" applyFont="1" applyBorder="1" applyAlignment="1" applyProtection="1">
      <alignment horizontal="right" vertical="center"/>
      <protection locked="0"/>
    </xf>
    <xf numFmtId="49" fontId="8" fillId="0" borderId="76" xfId="0" applyNumberFormat="1" applyFont="1" applyBorder="1" applyAlignment="1">
      <alignment horizontal="center" vertical="center"/>
    </xf>
    <xf numFmtId="49" fontId="0" fillId="2" borderId="70" xfId="0" applyNumberFormat="1" applyFill="1" applyBorder="1" applyAlignment="1">
      <alignment horizontal="right" vertical="center"/>
    </xf>
    <xf numFmtId="0" fontId="0" fillId="6" borderId="70" xfId="0" applyFill="1" applyBorder="1">
      <alignment vertical="center"/>
    </xf>
    <xf numFmtId="0" fontId="0" fillId="0" borderId="70" xfId="0" applyBorder="1">
      <alignment vertical="center"/>
    </xf>
    <xf numFmtId="0" fontId="21" fillId="0" borderId="70" xfId="0" applyFont="1" applyBorder="1" applyAlignment="1">
      <alignment horizontal="center" vertical="center" shrinkToFit="1"/>
    </xf>
    <xf numFmtId="0" fontId="0" fillId="8" borderId="70" xfId="0" applyFill="1" applyBorder="1" applyAlignment="1">
      <alignment vertical="center" shrinkToFit="1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7" xfId="0" applyBorder="1" applyAlignment="1">
      <alignment vertical="center" shrinkToFit="1"/>
    </xf>
    <xf numFmtId="0" fontId="0" fillId="0" borderId="77" xfId="0" applyBorder="1">
      <alignment vertical="center"/>
    </xf>
    <xf numFmtId="0" fontId="0" fillId="0" borderId="69" xfId="0" applyBorder="1">
      <alignment vertical="center"/>
    </xf>
    <xf numFmtId="0" fontId="0" fillId="6" borderId="17" xfId="0" applyFill="1" applyBorder="1">
      <alignment vertical="center"/>
    </xf>
    <xf numFmtId="0" fontId="0" fillId="0" borderId="17" xfId="0" applyBorder="1">
      <alignment vertical="center"/>
    </xf>
    <xf numFmtId="0" fontId="21" fillId="0" borderId="17" xfId="0" applyFont="1" applyBorder="1" applyAlignment="1">
      <alignment horizontal="center" vertical="center" shrinkToFit="1"/>
    </xf>
    <xf numFmtId="0" fontId="0" fillId="8" borderId="17" xfId="0" applyFill="1" applyBorder="1" applyAlignment="1">
      <alignment vertical="center" shrinkToFit="1"/>
    </xf>
    <xf numFmtId="0" fontId="0" fillId="0" borderId="75" xfId="0" applyBorder="1">
      <alignment vertical="center"/>
    </xf>
    <xf numFmtId="0" fontId="0" fillId="0" borderId="37" xfId="0" applyBorder="1">
      <alignment vertical="center"/>
    </xf>
    <xf numFmtId="0" fontId="0" fillId="0" borderId="25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6" borderId="22" xfId="0" applyFill="1" applyBorder="1">
      <alignment vertical="center"/>
    </xf>
    <xf numFmtId="0" fontId="0" fillId="0" borderId="22" xfId="0" applyBorder="1">
      <alignment vertical="center"/>
    </xf>
    <xf numFmtId="0" fontId="0" fillId="8" borderId="22" xfId="0" applyFill="1" applyBorder="1">
      <alignment vertical="center"/>
    </xf>
    <xf numFmtId="0" fontId="0" fillId="0" borderId="29" xfId="0" applyBorder="1">
      <alignment vertical="center"/>
    </xf>
    <xf numFmtId="0" fontId="0" fillId="0" borderId="39" xfId="0" applyBorder="1">
      <alignment vertical="center"/>
    </xf>
    <xf numFmtId="0" fontId="0" fillId="0" borderId="78" xfId="0" applyBorder="1">
      <alignment vertical="center"/>
    </xf>
    <xf numFmtId="0" fontId="0" fillId="0" borderId="23" xfId="0" applyBorder="1">
      <alignment vertical="center"/>
    </xf>
    <xf numFmtId="0" fontId="0" fillId="8" borderId="70" xfId="0" applyFill="1" applyBorder="1">
      <alignment vertical="center"/>
    </xf>
    <xf numFmtId="0" fontId="0" fillId="8" borderId="17" xfId="0" applyFill="1" applyBorder="1">
      <alignment vertical="center"/>
    </xf>
    <xf numFmtId="49" fontId="0" fillId="0" borderId="66" xfId="0" applyNumberFormat="1" applyBorder="1" applyAlignment="1">
      <alignment horizontal="center" vertical="center"/>
    </xf>
    <xf numFmtId="0" fontId="0" fillId="0" borderId="58" xfId="0" applyBorder="1">
      <alignment vertical="center"/>
    </xf>
    <xf numFmtId="0" fontId="21" fillId="0" borderId="0" xfId="0" applyFont="1">
      <alignment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5" borderId="53" xfId="1" applyNumberFormat="1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 applyProtection="1">
      <alignment horizontal="center" vertical="center" shrinkToFit="1"/>
      <protection locked="0"/>
    </xf>
    <xf numFmtId="0" fontId="15" fillId="0" borderId="73" xfId="0" applyFont="1" applyBorder="1" applyAlignment="1" applyProtection="1">
      <alignment horizontal="center" vertical="center" shrinkToFit="1"/>
      <protection locked="0"/>
    </xf>
    <xf numFmtId="0" fontId="15" fillId="0" borderId="77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5" fillId="4" borderId="17" xfId="0" applyFont="1" applyFill="1" applyBorder="1" applyAlignment="1">
      <alignment vertical="center" shrinkToFit="1"/>
    </xf>
    <xf numFmtId="0" fontId="15" fillId="4" borderId="14" xfId="0" applyFont="1" applyFill="1" applyBorder="1" applyAlignment="1">
      <alignment vertical="center" shrinkToFit="1"/>
    </xf>
    <xf numFmtId="0" fontId="15" fillId="4" borderId="22" xfId="0" applyFont="1" applyFill="1" applyBorder="1" applyAlignment="1">
      <alignment vertical="center" shrinkToFit="1"/>
    </xf>
    <xf numFmtId="0" fontId="15" fillId="4" borderId="12" xfId="0" applyFont="1" applyFill="1" applyBorder="1" applyAlignment="1">
      <alignment vertical="center" shrinkToFit="1"/>
    </xf>
    <xf numFmtId="0" fontId="15" fillId="8" borderId="14" xfId="0" applyFont="1" applyFill="1" applyBorder="1" applyAlignment="1">
      <alignment vertical="center" shrinkToFit="1"/>
    </xf>
    <xf numFmtId="0" fontId="15" fillId="8" borderId="70" xfId="0" applyFont="1" applyFill="1" applyBorder="1" applyAlignment="1">
      <alignment vertical="center" shrinkToFit="1"/>
    </xf>
    <xf numFmtId="0" fontId="15" fillId="8" borderId="17" xfId="0" applyFont="1" applyFill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0" borderId="29" xfId="0" applyNumberFormat="1" applyFont="1" applyBorder="1" applyAlignment="1" applyProtection="1">
      <alignment horizontal="right" vertical="center"/>
      <protection locked="0"/>
    </xf>
    <xf numFmtId="0" fontId="3" fillId="0" borderId="39" xfId="0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>
      <alignment horizontal="center" vertical="center"/>
    </xf>
    <xf numFmtId="176" fontId="3" fillId="0" borderId="75" xfId="0" applyNumberFormat="1" applyFont="1" applyBorder="1" applyAlignment="1" applyProtection="1">
      <alignment horizontal="right" vertical="center"/>
      <protection locked="0"/>
    </xf>
    <xf numFmtId="0" fontId="15" fillId="6" borderId="17" xfId="0" applyFont="1" applyFill="1" applyBorder="1" applyAlignment="1">
      <alignment horizontal="center" vertical="center" shrinkToFit="1"/>
    </xf>
    <xf numFmtId="0" fontId="3" fillId="6" borderId="25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vertical="center" shrinkToFit="1"/>
      <protection locked="0"/>
    </xf>
    <xf numFmtId="0" fontId="15" fillId="0" borderId="17" xfId="0" applyFont="1" applyBorder="1" applyAlignment="1" applyProtection="1">
      <alignment vertical="center" shrinkToFit="1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26" fillId="0" borderId="48" xfId="0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15" fillId="6" borderId="14" xfId="0" applyFont="1" applyFill="1" applyBorder="1" applyAlignment="1">
      <alignment horizontal="center" vertical="center" shrinkToFit="1"/>
    </xf>
    <xf numFmtId="0" fontId="15" fillId="6" borderId="22" xfId="0" applyFont="1" applyFill="1" applyBorder="1" applyAlignment="1">
      <alignment horizontal="center" vertical="center" shrinkToFit="1"/>
    </xf>
    <xf numFmtId="0" fontId="3" fillId="6" borderId="22" xfId="0" applyFont="1" applyFill="1" applyBorder="1" applyAlignment="1">
      <alignment horizontal="center" vertical="center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49" fontId="3" fillId="0" borderId="69" xfId="0" applyNumberFormat="1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49" fontId="3" fillId="0" borderId="76" xfId="0" applyNumberFormat="1" applyFont="1" applyBorder="1" applyAlignment="1">
      <alignment horizontal="center" vertical="center"/>
    </xf>
    <xf numFmtId="0" fontId="15" fillId="6" borderId="12" xfId="0" applyFont="1" applyFill="1" applyBorder="1" applyAlignment="1">
      <alignment vertical="center" shrinkToFit="1"/>
    </xf>
    <xf numFmtId="0" fontId="15" fillId="0" borderId="12" xfId="0" applyFont="1" applyBorder="1" applyAlignment="1" applyProtection="1">
      <alignment vertical="center" shrinkToFit="1"/>
      <protection locked="0"/>
    </xf>
    <xf numFmtId="0" fontId="15" fillId="0" borderId="30" xfId="0" applyFont="1" applyBorder="1" applyAlignment="1" applyProtection="1">
      <alignment vertical="center" shrinkToFit="1"/>
      <protection locked="0"/>
    </xf>
    <xf numFmtId="0" fontId="15" fillId="8" borderId="12" xfId="0" applyFont="1" applyFill="1" applyBorder="1" applyAlignment="1">
      <alignment vertical="center" shrinkToFit="1"/>
    </xf>
    <xf numFmtId="176" fontId="3" fillId="0" borderId="29" xfId="0" applyNumberFormat="1" applyFont="1" applyBorder="1" applyAlignment="1" applyProtection="1">
      <alignment horizontal="right" vertical="center" shrinkToFit="1"/>
      <protection locked="0"/>
    </xf>
    <xf numFmtId="0" fontId="3" fillId="0" borderId="39" xfId="0" applyFont="1" applyBorder="1" applyAlignment="1">
      <alignment horizontal="center" vertical="center" shrinkToFit="1"/>
    </xf>
    <xf numFmtId="0" fontId="15" fillId="0" borderId="74" xfId="0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0" fontId="15" fillId="6" borderId="14" xfId="0" applyFont="1" applyFill="1" applyBorder="1" applyAlignment="1">
      <alignment vertical="center" shrinkToFit="1"/>
    </xf>
    <xf numFmtId="0" fontId="15" fillId="0" borderId="14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 applyProtection="1">
      <alignment vertical="center" shrinkToFit="1"/>
      <protection locked="0"/>
    </xf>
    <xf numFmtId="49" fontId="3" fillId="0" borderId="14" xfId="0" applyNumberFormat="1" applyFont="1" applyBorder="1" applyAlignment="1" applyProtection="1">
      <alignment horizontal="left" vertical="center" shrinkToFit="1"/>
      <protection locked="0"/>
    </xf>
    <xf numFmtId="49" fontId="3" fillId="0" borderId="14" xfId="0" applyNumberFormat="1" applyFont="1" applyBorder="1" applyAlignment="1" applyProtection="1">
      <alignment vertical="center" shrinkToFit="1"/>
      <protection locked="0"/>
    </xf>
    <xf numFmtId="0" fontId="15" fillId="8" borderId="14" xfId="0" applyFont="1" applyFill="1" applyBorder="1" applyAlignment="1">
      <alignment horizontal="left" vertical="center" shrinkToFit="1"/>
    </xf>
    <xf numFmtId="0" fontId="15" fillId="6" borderId="70" xfId="0" applyFont="1" applyFill="1" applyBorder="1" applyAlignment="1">
      <alignment vertical="center" shrinkToFit="1"/>
    </xf>
    <xf numFmtId="0" fontId="15" fillId="0" borderId="70" xfId="0" applyFont="1" applyBorder="1" applyAlignment="1" applyProtection="1">
      <alignment vertical="center" shrinkToFit="1"/>
      <protection locked="0"/>
    </xf>
    <xf numFmtId="0" fontId="15" fillId="0" borderId="71" xfId="0" applyFont="1" applyBorder="1" applyAlignment="1" applyProtection="1">
      <alignment vertical="center" shrinkToFit="1"/>
      <protection locked="0"/>
    </xf>
    <xf numFmtId="49" fontId="0" fillId="2" borderId="16" xfId="0" applyNumberFormat="1" applyFill="1" applyBorder="1" applyAlignment="1">
      <alignment horizontal="right" vertical="center" shrinkToFit="1"/>
    </xf>
    <xf numFmtId="0" fontId="15" fillId="6" borderId="17" xfId="0" applyFont="1" applyFill="1" applyBorder="1" applyAlignment="1">
      <alignment vertical="center" shrinkToFit="1"/>
    </xf>
    <xf numFmtId="0" fontId="15" fillId="0" borderId="75" xfId="0" applyFont="1" applyBorder="1" applyAlignment="1" applyProtection="1">
      <alignment vertical="center" shrinkToFit="1"/>
      <protection locked="0"/>
    </xf>
    <xf numFmtId="49" fontId="0" fillId="2" borderId="19" xfId="0" applyNumberFormat="1" applyFill="1" applyBorder="1" applyAlignment="1">
      <alignment horizontal="right" vertical="center" shrinkToFit="1"/>
    </xf>
    <xf numFmtId="49" fontId="0" fillId="2" borderId="21" xfId="0" applyNumberFormat="1" applyFill="1" applyBorder="1" applyAlignment="1">
      <alignment horizontal="right" vertical="center" shrinkToFit="1"/>
    </xf>
    <xf numFmtId="0" fontId="15" fillId="6" borderId="22" xfId="0" applyFont="1" applyFill="1" applyBorder="1" applyAlignment="1">
      <alignment vertical="center" shrinkToFit="1"/>
    </xf>
    <xf numFmtId="0" fontId="15" fillId="0" borderId="22" xfId="0" applyFont="1" applyBorder="1" applyAlignment="1" applyProtection="1">
      <alignment vertical="center" shrinkToFit="1"/>
      <protection locked="0"/>
    </xf>
    <xf numFmtId="0" fontId="15" fillId="0" borderId="29" xfId="0" applyFont="1" applyBorder="1" applyAlignment="1" applyProtection="1">
      <alignment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15" fillId="8" borderId="22" xfId="0" applyFont="1" applyFill="1" applyBorder="1" applyAlignment="1">
      <alignment vertical="center" shrinkToFit="1"/>
    </xf>
    <xf numFmtId="0" fontId="15" fillId="0" borderId="78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79" xfId="0" applyFont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 applyProtection="1">
      <alignment horizontal="center" vertical="center"/>
      <protection locked="0"/>
    </xf>
    <xf numFmtId="0" fontId="15" fillId="4" borderId="70" xfId="0" applyFont="1" applyFill="1" applyBorder="1" applyAlignment="1">
      <alignment vertical="center" shrinkToFit="1"/>
    </xf>
    <xf numFmtId="176" fontId="3" fillId="0" borderId="71" xfId="0" applyNumberFormat="1" applyFont="1" applyBorder="1" applyAlignment="1" applyProtection="1">
      <alignment horizontal="right" vertical="center"/>
      <protection locked="0"/>
    </xf>
    <xf numFmtId="0" fontId="3" fillId="0" borderId="72" xfId="0" applyFont="1" applyBorder="1" applyAlignment="1">
      <alignment horizontal="center" vertical="center"/>
    </xf>
    <xf numFmtId="49" fontId="3" fillId="0" borderId="80" xfId="0" applyNumberFormat="1" applyFont="1" applyBorder="1" applyAlignment="1">
      <alignment horizontal="center" vertical="center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right" vertical="center" shrinkToFit="1"/>
      <protection locked="0"/>
    </xf>
    <xf numFmtId="0" fontId="3" fillId="0" borderId="38" xfId="0" applyFont="1" applyBorder="1" applyAlignment="1">
      <alignment horizontal="center" vertical="center" shrinkToFit="1"/>
    </xf>
    <xf numFmtId="49" fontId="3" fillId="0" borderId="73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>
      <alignment horizontal="center" vertical="center" shrinkToFit="1"/>
    </xf>
    <xf numFmtId="49" fontId="0" fillId="2" borderId="26" xfId="0" applyNumberFormat="1" applyFill="1" applyBorder="1" applyAlignment="1">
      <alignment horizontal="right" vertical="center" shrinkToFit="1"/>
    </xf>
    <xf numFmtId="49" fontId="3" fillId="0" borderId="20" xfId="0" applyNumberFormat="1" applyFont="1" applyBorder="1" applyAlignment="1" applyProtection="1">
      <alignment horizontal="center" vertical="center" shrinkToFit="1"/>
      <protection locked="0"/>
    </xf>
    <xf numFmtId="49" fontId="0" fillId="2" borderId="82" xfId="0" applyNumberFormat="1" applyFill="1" applyBorder="1" applyAlignment="1">
      <alignment horizontal="right" vertical="center" shrinkToFit="1"/>
    </xf>
    <xf numFmtId="49" fontId="3" fillId="0" borderId="39" xfId="0" applyNumberFormat="1" applyFont="1" applyBorder="1" applyAlignment="1">
      <alignment horizontal="center" vertical="center" shrinkToFit="1"/>
    </xf>
    <xf numFmtId="49" fontId="3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2" borderId="82" xfId="0" applyNumberFormat="1" applyFill="1" applyBorder="1" applyAlignment="1">
      <alignment horizontal="right" vertical="center"/>
    </xf>
    <xf numFmtId="0" fontId="15" fillId="6" borderId="70" xfId="0" applyFont="1" applyFill="1" applyBorder="1" applyAlignment="1">
      <alignment horizontal="center" vertical="center" shrinkToFit="1"/>
    </xf>
    <xf numFmtId="0" fontId="3" fillId="6" borderId="70" xfId="0" applyFont="1" applyFill="1" applyBorder="1" applyAlignment="1">
      <alignment horizontal="center" vertical="center"/>
    </xf>
    <xf numFmtId="0" fontId="3" fillId="0" borderId="70" xfId="0" applyFont="1" applyBorder="1" applyAlignment="1" applyProtection="1">
      <alignment vertical="center" shrinkToFit="1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26" fillId="0" borderId="83" xfId="0" applyFont="1" applyBorder="1" applyAlignment="1" applyProtection="1">
      <alignment horizontal="center" vertical="center"/>
      <protection locked="0"/>
    </xf>
    <xf numFmtId="176" fontId="3" fillId="0" borderId="30" xfId="0" applyNumberFormat="1" applyFont="1" applyBorder="1" applyAlignment="1" applyProtection="1">
      <alignment horizontal="right" vertical="center" shrinkToFit="1"/>
      <protection locked="0"/>
    </xf>
    <xf numFmtId="0" fontId="3" fillId="0" borderId="40" xfId="0" applyFont="1" applyBorder="1" applyAlignment="1">
      <alignment horizontal="center" vertical="center" shrinkToFit="1"/>
    </xf>
    <xf numFmtId="49" fontId="3" fillId="0" borderId="40" xfId="0" applyNumberFormat="1" applyFont="1" applyBorder="1" applyAlignment="1">
      <alignment horizontal="center" vertical="center" shrinkToFit="1"/>
    </xf>
    <xf numFmtId="49" fontId="3" fillId="0" borderId="74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176" fontId="3" fillId="0" borderId="75" xfId="0" applyNumberFormat="1" applyFont="1" applyBorder="1" applyAlignment="1" applyProtection="1">
      <alignment horizontal="right" vertical="center" shrinkToFit="1"/>
      <protection locked="0"/>
    </xf>
    <xf numFmtId="0" fontId="3" fillId="0" borderId="37" xfId="0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176" fontId="3" fillId="0" borderId="71" xfId="0" applyNumberFormat="1" applyFont="1" applyBorder="1" applyAlignment="1" applyProtection="1">
      <alignment horizontal="right" vertical="center" shrinkToFit="1"/>
      <protection locked="0"/>
    </xf>
    <xf numFmtId="0" fontId="3" fillId="0" borderId="72" xfId="0" applyFont="1" applyBorder="1" applyAlignment="1">
      <alignment horizontal="center" vertical="center" shrinkToFit="1"/>
    </xf>
    <xf numFmtId="49" fontId="3" fillId="0" borderId="72" xfId="0" applyNumberFormat="1" applyFont="1" applyBorder="1" applyAlignment="1">
      <alignment horizontal="center" vertical="center" shrinkToFit="1"/>
    </xf>
    <xf numFmtId="49" fontId="3" fillId="0" borderId="77" xfId="0" applyNumberFormat="1" applyFont="1" applyBorder="1" applyAlignment="1" applyProtection="1">
      <alignment horizontal="center" vertical="center" shrinkToFit="1"/>
      <protection locked="0"/>
    </xf>
    <xf numFmtId="49" fontId="3" fillId="0" borderId="6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>
      <alignment vertical="center"/>
    </xf>
    <xf numFmtId="0" fontId="15" fillId="0" borderId="67" xfId="0" applyFont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left" vertical="center"/>
      <protection locked="0"/>
    </xf>
    <xf numFmtId="49" fontId="20" fillId="0" borderId="3" xfId="0" applyNumberFormat="1" applyFont="1" applyBorder="1" applyAlignment="1" applyProtection="1">
      <alignment horizontal="left" vertical="center"/>
      <protection locked="0"/>
    </xf>
    <xf numFmtId="49" fontId="20" fillId="0" borderId="64" xfId="0" applyNumberFormat="1" applyFont="1" applyBorder="1" applyAlignment="1" applyProtection="1">
      <alignment horizontal="left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65" xfId="0" applyNumberFormat="1" applyFont="1" applyBorder="1" applyAlignment="1" applyProtection="1">
      <alignment horizontal="left" vertical="center"/>
      <protection locked="0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85573</xdr:colOff>
      <xdr:row>2</xdr:row>
      <xdr:rowOff>205781</xdr:rowOff>
    </xdr:from>
    <xdr:to>
      <xdr:col>37</xdr:col>
      <xdr:colOff>565727</xdr:colOff>
      <xdr:row>6</xdr:row>
      <xdr:rowOff>173181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C4E8E8B-CC66-582C-56A0-AD642D8247D9}"/>
            </a:ext>
          </a:extLst>
        </xdr:cNvPr>
        <xdr:cNvSpPr/>
      </xdr:nvSpPr>
      <xdr:spPr>
        <a:xfrm>
          <a:off x="13963209" y="1129417"/>
          <a:ext cx="2939336" cy="1572219"/>
        </a:xfrm>
        <a:prstGeom prst="roundRect">
          <a:avLst/>
        </a:prstGeom>
        <a:solidFill>
          <a:srgbClr val="FF66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j-ea"/>
              <a:ea typeface="+mj-ea"/>
            </a:rPr>
            <a:t>同じ選手が、８００ｍ・１０００ｍとリレー種目を兼ねることはできません。ミスがないか、提出前に再度ご確認をお願いします。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1098178</xdr:colOff>
      <xdr:row>17</xdr:row>
      <xdr:rowOff>0</xdr:rowOff>
    </xdr:from>
    <xdr:to>
      <xdr:col>9</xdr:col>
      <xdr:colOff>683560</xdr:colOff>
      <xdr:row>32</xdr:row>
      <xdr:rowOff>90714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44A3A5C-6893-4BD8-92D6-701EAC6C5199}"/>
            </a:ext>
          </a:extLst>
        </xdr:cNvPr>
        <xdr:cNvSpPr/>
      </xdr:nvSpPr>
      <xdr:spPr>
        <a:xfrm>
          <a:off x="4790249" y="5016500"/>
          <a:ext cx="3359097" cy="3492500"/>
        </a:xfrm>
        <a:prstGeom prst="wedgeRectCallout">
          <a:avLst>
            <a:gd name="adj1" fmla="val -19811"/>
            <a:gd name="adj2" fmla="val -8325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20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１０００ｍ走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000"/>
            <a:t> 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８００ｍ走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１００ｍ　４年の部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１００ｍ　５年の部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１００ｍ　６年の部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000"/>
            <a:t> 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１００ｍＲ　４年の部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2000"/>
            <a:t> 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１００ｍＲ　５年の部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１０　４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１００ｍＲ　６年の部</a:t>
          </a:r>
          <a:b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（種目１にはリレーは入りません）</a:t>
          </a:r>
          <a:r>
            <a:rPr lang="ja-JP" altLang="en-US" sz="2000"/>
            <a:t> </a:t>
          </a:r>
          <a:endParaRPr kumimoji="1" lang="ja-JP" altLang="en-US" sz="2000"/>
        </a:p>
      </xdr:txBody>
    </xdr:sp>
    <xdr:clientData/>
  </xdr:twoCellAnchor>
  <xdr:twoCellAnchor>
    <xdr:from>
      <xdr:col>9</xdr:col>
      <xdr:colOff>739590</xdr:colOff>
      <xdr:row>16</xdr:row>
      <xdr:rowOff>201705</xdr:rowOff>
    </xdr:from>
    <xdr:to>
      <xdr:col>13</xdr:col>
      <xdr:colOff>33620</xdr:colOff>
      <xdr:row>32</xdr:row>
      <xdr:rowOff>90714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6CA0D5E-ACCA-4527-8228-A3271798C27B}"/>
            </a:ext>
          </a:extLst>
        </xdr:cNvPr>
        <xdr:cNvSpPr/>
      </xdr:nvSpPr>
      <xdr:spPr>
        <a:xfrm>
          <a:off x="8205376" y="4991419"/>
          <a:ext cx="2605101" cy="3517581"/>
        </a:xfrm>
        <a:prstGeom prst="wedgeRectCallout">
          <a:avLst>
            <a:gd name="adj1" fmla="val -50671"/>
            <a:gd name="adj2" fmla="val -8501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記録の入力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１３秒４５→「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1345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３分４５秒６５→「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34565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１分２秒３４→「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10234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５６秒３４→「</a:t>
          </a:r>
          <a:r>
            <a:rPr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05634</a:t>
          </a:r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上記の通り、半角整数でお願いします。</a:t>
          </a:r>
          <a:r>
            <a:rPr lang="ja-JP" altLang="en-US" sz="2000"/>
            <a:t> </a:t>
          </a:r>
          <a:endParaRPr kumimoji="1" lang="ja-JP" altLang="en-US" sz="2000"/>
        </a:p>
      </xdr:txBody>
    </xdr:sp>
    <xdr:clientData/>
  </xdr:twoCellAnchor>
  <xdr:twoCellAnchor>
    <xdr:from>
      <xdr:col>13</xdr:col>
      <xdr:colOff>156883</xdr:colOff>
      <xdr:row>17</xdr:row>
      <xdr:rowOff>112058</xdr:rowOff>
    </xdr:from>
    <xdr:to>
      <xdr:col>15</xdr:col>
      <xdr:colOff>280147</xdr:colOff>
      <xdr:row>26</xdr:row>
      <xdr:rowOff>168088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8713FC3-C68C-4C81-B40B-A7A7A45EC62A}"/>
            </a:ext>
          </a:extLst>
        </xdr:cNvPr>
        <xdr:cNvSpPr/>
      </xdr:nvSpPr>
      <xdr:spPr>
        <a:xfrm>
          <a:off x="11934265" y="5098676"/>
          <a:ext cx="1512794" cy="2073088"/>
        </a:xfrm>
        <a:prstGeom prst="wedgeRectCallout">
          <a:avLst>
            <a:gd name="adj1" fmla="val -32825"/>
            <a:gd name="adj2" fmla="val -1119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リレー出場の記録は、必ず同じ記録を入力してください。</a:t>
          </a:r>
          <a:endParaRPr kumimoji="1" lang="ja-JP" altLang="en-US" sz="2000"/>
        </a:p>
      </xdr:txBody>
    </xdr:sp>
    <xdr:clientData/>
  </xdr:twoCellAnchor>
  <xdr:twoCellAnchor>
    <xdr:from>
      <xdr:col>15</xdr:col>
      <xdr:colOff>347384</xdr:colOff>
      <xdr:row>13</xdr:row>
      <xdr:rowOff>22410</xdr:rowOff>
    </xdr:from>
    <xdr:to>
      <xdr:col>17</xdr:col>
      <xdr:colOff>549088</xdr:colOff>
      <xdr:row>29</xdr:row>
      <xdr:rowOff>27213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49D21BB7-9E63-4786-9D84-7A848827B887}"/>
            </a:ext>
          </a:extLst>
        </xdr:cNvPr>
        <xdr:cNvSpPr/>
      </xdr:nvSpPr>
      <xdr:spPr>
        <a:xfrm>
          <a:off x="12394241" y="4131767"/>
          <a:ext cx="2025061" cy="3633375"/>
        </a:xfrm>
        <a:prstGeom prst="wedgeRectCallout">
          <a:avLst>
            <a:gd name="adj1" fmla="val -4344"/>
            <a:gd name="adj2" fmla="val -881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リレーのチーム名も必ず記入してください。特に同じ学年・性別の場合は○○</a:t>
          </a:r>
          <a:r>
            <a:rPr kumimoji="0"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、○○</a:t>
          </a:r>
          <a:r>
            <a:rPr kumimoji="0"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というように別チームであることが分かるように入力してください。</a:t>
          </a:r>
          <a:endParaRPr kumimoji="0"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459441</xdr:colOff>
      <xdr:row>0</xdr:row>
      <xdr:rowOff>324970</xdr:rowOff>
    </xdr:from>
    <xdr:to>
      <xdr:col>36</xdr:col>
      <xdr:colOff>627528</xdr:colOff>
      <xdr:row>3</xdr:row>
      <xdr:rowOff>212912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EC7C4892-F7AD-4440-9D54-85888FF841B8}"/>
            </a:ext>
          </a:extLst>
        </xdr:cNvPr>
        <xdr:cNvSpPr/>
      </xdr:nvSpPr>
      <xdr:spPr>
        <a:xfrm>
          <a:off x="15643412" y="324970"/>
          <a:ext cx="2218763" cy="1143001"/>
        </a:xfrm>
        <a:prstGeom prst="wedgeRectCallout">
          <a:avLst>
            <a:gd name="adj1" fmla="val -146263"/>
            <a:gd name="adj2" fmla="val 958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走順は、補欠は「</a:t>
          </a:r>
          <a:r>
            <a:rPr kumimoji="0"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」・「</a:t>
          </a:r>
          <a:r>
            <a:rPr kumimoji="0" lang="en-US" altLang="ja-JP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0" lang="ja-JP" altLang="en-US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」と表記をお願いします。</a:t>
          </a:r>
          <a:endParaRPr kumimoji="0" lang="en-US" altLang="ja-JP" sz="20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414617</xdr:colOff>
      <xdr:row>14</xdr:row>
      <xdr:rowOff>67235</xdr:rowOff>
    </xdr:from>
    <xdr:to>
      <xdr:col>3</xdr:col>
      <xdr:colOff>168088</xdr:colOff>
      <xdr:row>26</xdr:row>
      <xdr:rowOff>181429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1538EFF-2479-49EA-8C9C-060B8E4DD9C0}"/>
            </a:ext>
          </a:extLst>
        </xdr:cNvPr>
        <xdr:cNvSpPr/>
      </xdr:nvSpPr>
      <xdr:spPr>
        <a:xfrm>
          <a:off x="786546" y="4403378"/>
          <a:ext cx="1685685" cy="2835622"/>
        </a:xfrm>
        <a:prstGeom prst="wedgeRectCallout">
          <a:avLst>
            <a:gd name="adj1" fmla="val 47420"/>
            <a:gd name="adj2" fmla="val -191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チーム名はそのままプログラムに掲載になります。プログラム用のチーム・クラブ名でお願いします。</a:t>
          </a:r>
        </a:p>
      </xdr:txBody>
    </xdr:sp>
    <xdr:clientData/>
  </xdr:twoCellAnchor>
  <xdr:twoCellAnchor>
    <xdr:from>
      <xdr:col>8</xdr:col>
      <xdr:colOff>437030</xdr:colOff>
      <xdr:row>0</xdr:row>
      <xdr:rowOff>134471</xdr:rowOff>
    </xdr:from>
    <xdr:to>
      <xdr:col>8</xdr:col>
      <xdr:colOff>1120588</xdr:colOff>
      <xdr:row>0</xdr:row>
      <xdr:rowOff>414618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002FB2D-E5A6-4EEC-9592-10C2ADA051CD}"/>
            </a:ext>
          </a:extLst>
        </xdr:cNvPr>
        <xdr:cNvSpPr txBox="1"/>
      </xdr:nvSpPr>
      <xdr:spPr>
        <a:xfrm>
          <a:off x="7026089" y="134471"/>
          <a:ext cx="683558" cy="28014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chemeClr val="accent2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8</xdr:col>
      <xdr:colOff>1199029</xdr:colOff>
      <xdr:row>0</xdr:row>
      <xdr:rowOff>112058</xdr:rowOff>
    </xdr:from>
    <xdr:to>
      <xdr:col>13</xdr:col>
      <xdr:colOff>549088</xdr:colOff>
      <xdr:row>0</xdr:row>
      <xdr:rowOff>470647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CF41C50-3FE0-442C-9072-45AD9F9EEDF3}"/>
            </a:ext>
          </a:extLst>
        </xdr:cNvPr>
        <xdr:cNvSpPr txBox="1"/>
      </xdr:nvSpPr>
      <xdr:spPr>
        <a:xfrm>
          <a:off x="7788088" y="112058"/>
          <a:ext cx="4538382" cy="358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の色のセルは必ず入力をお願いします。</a:t>
          </a:r>
        </a:p>
      </xdr:txBody>
    </xdr:sp>
    <xdr:clientData/>
  </xdr:twoCellAnchor>
  <xdr:twoCellAnchor>
    <xdr:from>
      <xdr:col>17</xdr:col>
      <xdr:colOff>190500</xdr:colOff>
      <xdr:row>3</xdr:row>
      <xdr:rowOff>680357</xdr:rowOff>
    </xdr:from>
    <xdr:to>
      <xdr:col>38</xdr:col>
      <xdr:colOff>90907</xdr:colOff>
      <xdr:row>10</xdr:row>
      <xdr:rowOff>75433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F269131-A9E8-440E-B175-6E7E96C1EAE8}"/>
            </a:ext>
          </a:extLst>
        </xdr:cNvPr>
        <xdr:cNvSpPr/>
      </xdr:nvSpPr>
      <xdr:spPr>
        <a:xfrm>
          <a:off x="14060714" y="1932214"/>
          <a:ext cx="2939336" cy="1572219"/>
        </a:xfrm>
        <a:prstGeom prst="roundRect">
          <a:avLst/>
        </a:prstGeom>
        <a:solidFill>
          <a:srgbClr val="FF66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j-ea"/>
              <a:ea typeface="+mj-ea"/>
            </a:rPr>
            <a:t>同じ選手が、８００ｍ・１０００ｍとリレー種目を兼ねることはできません。ミスがないか、提出前に再度ご確認をお願いします。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35"/>
  <sheetViews>
    <sheetView showGridLines="0" tabSelected="1" zoomScale="55" zoomScaleNormal="55" workbookViewId="0">
      <selection activeCell="M2" sqref="M2:P2"/>
    </sheetView>
  </sheetViews>
  <sheetFormatPr defaultRowHeight="13" x14ac:dyDescent="0.2"/>
  <cols>
    <col min="1" max="1" width="5.36328125" style="78" customWidth="1"/>
    <col min="2" max="2" width="14.26953125" customWidth="1"/>
    <col min="3" max="3" width="13.36328125" customWidth="1"/>
    <col min="4" max="4" width="19.90625" customWidth="1"/>
    <col min="5" max="5" width="17.453125" customWidth="1"/>
    <col min="6" max="7" width="3.6328125" customWidth="1"/>
    <col min="8" max="8" width="8.6328125" style="2" customWidth="1"/>
    <col min="9" max="9" width="20.6328125" customWidth="1"/>
    <col min="10" max="10" width="12.6328125" customWidth="1"/>
    <col min="11" max="11" width="5.453125" customWidth="1"/>
    <col min="12" max="12" width="8.7265625" style="2" customWidth="1"/>
    <col min="13" max="13" width="20.6328125" customWidth="1"/>
    <col min="14" max="14" width="12.6328125" customWidth="1"/>
    <col min="15" max="15" width="5.6328125" customWidth="1"/>
    <col min="17" max="17" width="17.453125" customWidth="1"/>
    <col min="19" max="19" width="9" style="1" hidden="1" customWidth="1"/>
    <col min="20" max="20" width="13.36328125" hidden="1" customWidth="1"/>
    <col min="21" max="21" width="14.7265625" hidden="1" customWidth="1"/>
    <col min="22" max="22" width="16.453125" hidden="1" customWidth="1"/>
    <col min="23" max="23" width="13.08984375" hidden="1" customWidth="1"/>
    <col min="24" max="25" width="10.6328125" hidden="1" customWidth="1"/>
    <col min="26" max="26" width="10" hidden="1" customWidth="1"/>
    <col min="27" max="27" width="9" hidden="1" customWidth="1"/>
    <col min="28" max="28" width="16.453125" hidden="1" customWidth="1"/>
    <col min="29" max="30" width="17.90625" hidden="1" customWidth="1"/>
    <col min="31" max="34" width="9" hidden="1" customWidth="1"/>
    <col min="35" max="35" width="9" customWidth="1"/>
  </cols>
  <sheetData>
    <row r="1" spans="1:34" ht="47.25" customHeight="1" thickBot="1" x14ac:dyDescent="0.25">
      <c r="A1" s="79" t="s">
        <v>79</v>
      </c>
      <c r="B1" s="50"/>
      <c r="C1" s="50"/>
      <c r="D1" s="50"/>
      <c r="E1" s="50"/>
      <c r="F1" s="59"/>
      <c r="J1" s="2"/>
      <c r="L1" s="155"/>
      <c r="M1" s="59"/>
      <c r="P1" s="3"/>
      <c r="Q1" s="3"/>
      <c r="R1" s="3"/>
      <c r="U1" t="s">
        <v>211</v>
      </c>
      <c r="V1" t="s">
        <v>212</v>
      </c>
      <c r="W1" t="s">
        <v>213</v>
      </c>
      <c r="X1" t="s">
        <v>214</v>
      </c>
      <c r="Y1" t="s">
        <v>215</v>
      </c>
      <c r="Z1" t="s">
        <v>216</v>
      </c>
      <c r="AA1" t="s">
        <v>217</v>
      </c>
      <c r="AB1" t="s">
        <v>218</v>
      </c>
      <c r="AC1" t="s">
        <v>219</v>
      </c>
    </row>
    <row r="2" spans="1:34" ht="25.5" customHeight="1" thickTop="1" thickBot="1" x14ac:dyDescent="0.25">
      <c r="A2" s="76"/>
      <c r="B2" s="285" t="s">
        <v>196</v>
      </c>
      <c r="C2" s="49" t="s">
        <v>197</v>
      </c>
      <c r="D2" s="33"/>
      <c r="E2" s="22" t="s">
        <v>75</v>
      </c>
      <c r="F2" s="288"/>
      <c r="G2" s="289"/>
      <c r="H2" s="289"/>
      <c r="I2" s="289"/>
      <c r="J2" s="289"/>
      <c r="K2" s="290"/>
      <c r="L2" s="156" t="s">
        <v>10</v>
      </c>
      <c r="M2" s="291"/>
      <c r="N2" s="292"/>
      <c r="O2" s="292"/>
      <c r="P2" s="293"/>
      <c r="Q2" s="80"/>
      <c r="R2" s="80"/>
      <c r="U2" s="284">
        <f>B3</f>
        <v>0</v>
      </c>
      <c r="V2" s="67">
        <f>D2</f>
        <v>0</v>
      </c>
      <c r="W2" s="67">
        <f>D3</f>
        <v>0</v>
      </c>
      <c r="X2" s="67">
        <f>COUNTIF($G$5:$G$44,1)</f>
        <v>0</v>
      </c>
      <c r="Y2" s="67">
        <f>COUNTIF($G$5:$G$44,2)</f>
        <v>0</v>
      </c>
      <c r="Z2" s="67">
        <f>X2+Y2</f>
        <v>0</v>
      </c>
      <c r="AA2" s="67">
        <f>F2</f>
        <v>0</v>
      </c>
      <c r="AB2" s="67">
        <f>M2</f>
        <v>0</v>
      </c>
      <c r="AC2" s="67">
        <f>L3</f>
        <v>0</v>
      </c>
      <c r="AD2" s="68"/>
    </row>
    <row r="3" spans="1:34" ht="25.5" customHeight="1" thickTop="1" thickBot="1" x14ac:dyDescent="0.25">
      <c r="A3" s="76"/>
      <c r="B3" s="149"/>
      <c r="C3" s="69"/>
      <c r="D3" s="38"/>
      <c r="E3" s="42"/>
      <c r="F3" s="70"/>
      <c r="G3" s="71"/>
      <c r="H3" s="297" t="s">
        <v>14</v>
      </c>
      <c r="I3" s="298"/>
      <c r="J3" s="298"/>
      <c r="K3" s="299"/>
      <c r="L3" s="294"/>
      <c r="M3" s="295"/>
      <c r="N3" s="295"/>
      <c r="O3" s="295"/>
      <c r="P3" s="296"/>
      <c r="Q3" s="81"/>
      <c r="R3" s="81"/>
      <c r="T3" s="151" t="s">
        <v>76</v>
      </c>
    </row>
    <row r="4" spans="1:34" ht="64.5" customHeight="1" thickBot="1" x14ac:dyDescent="0.25">
      <c r="A4" s="77" t="s">
        <v>0</v>
      </c>
      <c r="B4" s="85" t="s">
        <v>197</v>
      </c>
      <c r="C4" s="4" t="s">
        <v>194</v>
      </c>
      <c r="D4" s="34" t="s">
        <v>11</v>
      </c>
      <c r="E4" s="25" t="s">
        <v>74</v>
      </c>
      <c r="F4" s="64" t="s">
        <v>1</v>
      </c>
      <c r="G4" s="63" t="s">
        <v>2</v>
      </c>
      <c r="H4" s="26" t="s">
        <v>15</v>
      </c>
      <c r="I4" s="25" t="s">
        <v>77</v>
      </c>
      <c r="J4" s="286" t="s">
        <v>8</v>
      </c>
      <c r="K4" s="287"/>
      <c r="L4" s="26" t="s">
        <v>15</v>
      </c>
      <c r="M4" s="25" t="s">
        <v>78</v>
      </c>
      <c r="N4" s="286" t="s">
        <v>8</v>
      </c>
      <c r="O4" s="287"/>
      <c r="P4" s="7" t="s">
        <v>3</v>
      </c>
      <c r="Q4" s="91" t="s">
        <v>195</v>
      </c>
      <c r="R4" s="83"/>
      <c r="U4" s="61" t="s">
        <v>21</v>
      </c>
      <c r="V4" s="61" t="s">
        <v>22</v>
      </c>
      <c r="W4" s="61" t="s">
        <v>72</v>
      </c>
      <c r="X4" s="61" t="s">
        <v>23</v>
      </c>
      <c r="Y4" s="62" t="s">
        <v>24</v>
      </c>
      <c r="Z4" s="61" t="s">
        <v>25</v>
      </c>
      <c r="AA4" s="61" t="s">
        <v>26</v>
      </c>
      <c r="AB4" s="61" t="s">
        <v>27</v>
      </c>
      <c r="AC4" s="61" t="s">
        <v>28</v>
      </c>
      <c r="AD4" s="66" t="s">
        <v>73</v>
      </c>
      <c r="AE4" t="s">
        <v>19</v>
      </c>
      <c r="AF4" t="s">
        <v>20</v>
      </c>
    </row>
    <row r="5" spans="1:34" ht="18" customHeight="1" x14ac:dyDescent="0.2">
      <c r="A5" s="53" t="s">
        <v>32</v>
      </c>
      <c r="B5" s="181" t="str">
        <f>IF(D5="","",$D$2)</f>
        <v/>
      </c>
      <c r="C5" s="182"/>
      <c r="D5" s="183"/>
      <c r="E5" s="184"/>
      <c r="F5" s="185"/>
      <c r="G5" s="186"/>
      <c r="H5" s="157"/>
      <c r="I5" s="166" t="str">
        <f>IF(H5="","",INDEX(データ!$B$4:$B$22,MATCH(エントリーシート!H5,データ!$A$4:$A$14,0)))</f>
        <v/>
      </c>
      <c r="J5" s="173"/>
      <c r="K5" s="174" t="str">
        <f>IF(J5="","",INDEX(データ!$C$4:$C$22,MATCH(エントリーシート!H5,データ!$A$4:$A$14,0)))</f>
        <v/>
      </c>
      <c r="L5" s="157"/>
      <c r="M5" s="166" t="str">
        <f>IF(L5="","",INDEX(データ!$B$4:$B$22,MATCH(エントリーシート!L5,データ!$A$4:$A$14,0)))</f>
        <v/>
      </c>
      <c r="N5" s="178"/>
      <c r="O5" s="187" t="str">
        <f>IF(N5="","",INDEX(データ!$C$4:$C$22,MATCH(エントリーシート!L5,データ!$A$4:$A$14,0)))</f>
        <v/>
      </c>
      <c r="P5" s="188"/>
      <c r="Q5" s="189"/>
      <c r="R5" s="82"/>
      <c r="S5" s="1" t="s">
        <v>204</v>
      </c>
      <c r="U5" s="58" t="str">
        <f>CONCATENATE(S5,$B$3,A5)</f>
        <v>337001</v>
      </c>
      <c r="V5" s="58" t="str">
        <f t="shared" ref="V5:V44" si="0">CONCATENATE(D5,AG5,F5,AH5)</f>
        <v>()</v>
      </c>
      <c r="W5" s="58">
        <f>E5</f>
        <v>0</v>
      </c>
      <c r="X5" s="58">
        <f>G5</f>
        <v>0</v>
      </c>
      <c r="Y5" s="58">
        <v>33</v>
      </c>
      <c r="Z5" s="58" t="str">
        <f>IF(D5="","",CONCATENATE(S5,$B$3))</f>
        <v/>
      </c>
      <c r="AA5" s="60">
        <f>C5</f>
        <v>0</v>
      </c>
      <c r="AB5" s="58" t="str">
        <f t="shared" ref="AB5:AB44" si="1">IF(H5="","",CONCATENATE(AE5,J5))</f>
        <v/>
      </c>
      <c r="AC5" s="72" t="str">
        <f t="shared" ref="AC5:AC44" si="2">IF(L5="","",CONCATENATE(AF5,N5))</f>
        <v/>
      </c>
      <c r="AD5" s="73"/>
      <c r="AE5" t="e">
        <f>INDEX(データ!$D$4:$D$14,MATCH(エントリーシート!H5,データ!$A$4:$A$14,0))</f>
        <v>#N/A</v>
      </c>
      <c r="AF5" t="e">
        <f>INDEX(データ!$D$4:$D$14,MATCH(エントリーシート!L5,データ!$A$4:$A$14,0))</f>
        <v>#N/A</v>
      </c>
      <c r="AG5" t="s">
        <v>30</v>
      </c>
      <c r="AH5" t="s">
        <v>31</v>
      </c>
    </row>
    <row r="6" spans="1:34" ht="18" customHeight="1" x14ac:dyDescent="0.2">
      <c r="A6" s="54" t="s">
        <v>33</v>
      </c>
      <c r="B6" s="190" t="str">
        <f t="shared" ref="B6:B69" si="3">IF(D6="","",$D$2)</f>
        <v/>
      </c>
      <c r="C6" s="191"/>
      <c r="D6" s="192"/>
      <c r="E6" s="192"/>
      <c r="F6" s="193"/>
      <c r="G6" s="194"/>
      <c r="H6" s="158"/>
      <c r="I6" s="167" t="str">
        <f>IF(H6="","",INDEX(データ!$B$4:$B$22,MATCH(エントリーシート!H6,データ!$A$4:$A$14,0)))</f>
        <v/>
      </c>
      <c r="J6" s="173"/>
      <c r="K6" s="175" t="str">
        <f>IF(J6="","",INDEX(データ!$C$4:$C$22,MATCH(エントリーシート!H6,データ!$A$4:$A$14,0)))</f>
        <v/>
      </c>
      <c r="L6" s="158"/>
      <c r="M6" s="167" t="str">
        <f>IF(L6="","",INDEX(データ!$B$4:$B$22,MATCH(エントリーシート!L6,データ!$A$4:$A$14,0)))</f>
        <v/>
      </c>
      <c r="N6" s="178"/>
      <c r="O6" s="187" t="str">
        <f>IF(N6="","",INDEX(データ!$C$4:$C$22,MATCH(エントリーシート!L6,データ!$A$4:$A$14,0)))</f>
        <v/>
      </c>
      <c r="P6" s="195"/>
      <c r="Q6" s="196"/>
      <c r="R6" s="82"/>
      <c r="S6" s="1" t="s">
        <v>204</v>
      </c>
      <c r="U6" s="58" t="str">
        <f t="shared" ref="U6:U44" si="4">CONCATENATE(S6,$B$3,A6)</f>
        <v>337002</v>
      </c>
      <c r="V6" s="58" t="str">
        <f t="shared" si="0"/>
        <v>()</v>
      </c>
      <c r="W6" s="58">
        <f t="shared" ref="W6:W44" si="5">E6</f>
        <v>0</v>
      </c>
      <c r="X6" s="58">
        <f t="shared" ref="X6:X44" si="6">G6</f>
        <v>0</v>
      </c>
      <c r="Y6" s="58">
        <v>33</v>
      </c>
      <c r="Z6" s="58" t="str">
        <f t="shared" ref="Z6:Z44" si="7">IF(D6="","",CONCATENATE(S6,$B$3))</f>
        <v/>
      </c>
      <c r="AA6" s="58">
        <f t="shared" ref="AA6:AA44" si="8">C6</f>
        <v>0</v>
      </c>
      <c r="AB6" s="58" t="str">
        <f t="shared" si="1"/>
        <v/>
      </c>
      <c r="AC6" s="72" t="str">
        <f t="shared" si="2"/>
        <v/>
      </c>
      <c r="AD6" s="74"/>
      <c r="AE6" t="e">
        <f>INDEX(データ!$D$4:$D$14,MATCH(エントリーシート!H6,データ!$A$4:$A$14,0))</f>
        <v>#N/A</v>
      </c>
      <c r="AF6" t="e">
        <f>INDEX(データ!$D$4:$D$14,MATCH(エントリーシート!L6,データ!$A$4:$A$14,0))</f>
        <v>#N/A</v>
      </c>
      <c r="AG6" t="s">
        <v>30</v>
      </c>
      <c r="AH6" t="s">
        <v>31</v>
      </c>
    </row>
    <row r="7" spans="1:34" ht="18" customHeight="1" x14ac:dyDescent="0.2">
      <c r="A7" s="54" t="s">
        <v>34</v>
      </c>
      <c r="B7" s="197" t="str">
        <f t="shared" si="3"/>
        <v/>
      </c>
      <c r="C7" s="191"/>
      <c r="D7" s="192"/>
      <c r="E7" s="192"/>
      <c r="F7" s="193"/>
      <c r="G7" s="194"/>
      <c r="H7" s="158"/>
      <c r="I7" s="167" t="str">
        <f>IF(H7="","",INDEX(データ!$B$4:$B$22,MATCH(エントリーシート!H7,データ!$A$4:$A$14,0)))</f>
        <v/>
      </c>
      <c r="J7" s="173"/>
      <c r="K7" s="175" t="str">
        <f>IF(J7="","",INDEX(データ!$C$4:$C$22,MATCH(エントリーシート!H7,データ!$A$4:$A$14,0)))</f>
        <v/>
      </c>
      <c r="L7" s="158"/>
      <c r="M7" s="167" t="str">
        <f>IF(L7="","",INDEX(データ!$B$4:$B$22,MATCH(エントリーシート!L7,データ!$A$4:$A$14,0)))</f>
        <v/>
      </c>
      <c r="N7" s="178"/>
      <c r="O7" s="187" t="str">
        <f>IF(N7="","",INDEX(データ!$C$4:$C$22,MATCH(エントリーシート!L7,データ!$A$4:$A$14,0)))</f>
        <v/>
      </c>
      <c r="P7" s="195"/>
      <c r="Q7" s="196"/>
      <c r="R7" s="82"/>
      <c r="S7" s="1" t="s">
        <v>204</v>
      </c>
      <c r="U7" s="58" t="str">
        <f t="shared" si="4"/>
        <v>337003</v>
      </c>
      <c r="V7" s="58" t="str">
        <f t="shared" si="0"/>
        <v>()</v>
      </c>
      <c r="W7" s="58">
        <f t="shared" si="5"/>
        <v>0</v>
      </c>
      <c r="X7" s="58">
        <f t="shared" si="6"/>
        <v>0</v>
      </c>
      <c r="Y7" s="58">
        <v>33</v>
      </c>
      <c r="Z7" s="58" t="str">
        <f t="shared" si="7"/>
        <v/>
      </c>
      <c r="AA7" s="58">
        <f t="shared" si="8"/>
        <v>0</v>
      </c>
      <c r="AB7" s="58" t="str">
        <f t="shared" si="1"/>
        <v/>
      </c>
      <c r="AC7" s="72" t="str">
        <f t="shared" si="2"/>
        <v/>
      </c>
      <c r="AD7" s="74"/>
      <c r="AE7" t="e">
        <f>INDEX(データ!$D$4:$D$14,MATCH(エントリーシート!H7,データ!$A$4:$A$14,0))</f>
        <v>#N/A</v>
      </c>
      <c r="AF7" t="e">
        <f>INDEX(データ!$D$4:$D$14,MATCH(エントリーシート!L7,データ!$A$4:$A$14,0))</f>
        <v>#N/A</v>
      </c>
      <c r="AG7" t="s">
        <v>30</v>
      </c>
      <c r="AH7" t="s">
        <v>31</v>
      </c>
    </row>
    <row r="8" spans="1:34" ht="18" customHeight="1" x14ac:dyDescent="0.2">
      <c r="A8" s="54" t="s">
        <v>35</v>
      </c>
      <c r="B8" s="197" t="str">
        <f t="shared" si="3"/>
        <v/>
      </c>
      <c r="C8" s="191"/>
      <c r="D8" s="192"/>
      <c r="E8" s="192"/>
      <c r="F8" s="193"/>
      <c r="G8" s="194"/>
      <c r="H8" s="158"/>
      <c r="I8" s="167" t="str">
        <f>IF(H8="","",INDEX(データ!$B$4:$B$22,MATCH(エントリーシート!H8,データ!$A$4:$A$14,0)))</f>
        <v/>
      </c>
      <c r="J8" s="173"/>
      <c r="K8" s="175" t="str">
        <f>IF(J8="","",INDEX(データ!$C$4:$C$22,MATCH(エントリーシート!H8,データ!$A$4:$A$14,0)))</f>
        <v/>
      </c>
      <c r="L8" s="158"/>
      <c r="M8" s="167" t="str">
        <f>IF(L8="","",INDEX(データ!$B$4:$B$22,MATCH(エントリーシート!L8,データ!$A$4:$A$14,0)))</f>
        <v/>
      </c>
      <c r="N8" s="178"/>
      <c r="O8" s="187" t="str">
        <f>IF(N8="","",INDEX(データ!$C$4:$C$22,MATCH(エントリーシート!L8,データ!$A$4:$A$14,0)))</f>
        <v/>
      </c>
      <c r="P8" s="195"/>
      <c r="Q8" s="196"/>
      <c r="R8" s="82"/>
      <c r="S8" s="1" t="s">
        <v>204</v>
      </c>
      <c r="U8" s="58" t="str">
        <f t="shared" si="4"/>
        <v>337004</v>
      </c>
      <c r="V8" s="58" t="str">
        <f t="shared" si="0"/>
        <v>()</v>
      </c>
      <c r="W8" s="58">
        <f t="shared" si="5"/>
        <v>0</v>
      </c>
      <c r="X8" s="58">
        <f t="shared" si="6"/>
        <v>0</v>
      </c>
      <c r="Y8" s="58">
        <v>33</v>
      </c>
      <c r="Z8" s="58" t="str">
        <f t="shared" si="7"/>
        <v/>
      </c>
      <c r="AA8" s="58">
        <f t="shared" si="8"/>
        <v>0</v>
      </c>
      <c r="AB8" s="58" t="str">
        <f t="shared" si="1"/>
        <v/>
      </c>
      <c r="AC8" s="72" t="str">
        <f t="shared" si="2"/>
        <v/>
      </c>
      <c r="AD8" s="74"/>
      <c r="AE8" t="e">
        <f>INDEX(データ!$D$4:$D$14,MATCH(エントリーシート!H8,データ!$A$4:$A$14,0))</f>
        <v>#N/A</v>
      </c>
      <c r="AF8" t="e">
        <f>INDEX(データ!$D$4:$D$14,MATCH(エントリーシート!L8,データ!$A$4:$A$14,0))</f>
        <v>#N/A</v>
      </c>
      <c r="AG8" t="s">
        <v>30</v>
      </c>
      <c r="AH8" t="s">
        <v>31</v>
      </c>
    </row>
    <row r="9" spans="1:34" ht="18" customHeight="1" x14ac:dyDescent="0.2">
      <c r="A9" s="54" t="s">
        <v>36</v>
      </c>
      <c r="B9" s="197" t="str">
        <f t="shared" si="3"/>
        <v/>
      </c>
      <c r="C9" s="191"/>
      <c r="D9" s="192"/>
      <c r="E9" s="192"/>
      <c r="F9" s="193"/>
      <c r="G9" s="194"/>
      <c r="H9" s="158"/>
      <c r="I9" s="167" t="str">
        <f>IF(H9="","",INDEX(データ!$B$4:$B$22,MATCH(エントリーシート!H9,データ!$A$4:$A$14,0)))</f>
        <v/>
      </c>
      <c r="J9" s="173"/>
      <c r="K9" s="175" t="str">
        <f>IF(J9="","",INDEX(データ!$C$4:$C$22,MATCH(エントリーシート!H9,データ!$A$4:$A$14,0)))</f>
        <v/>
      </c>
      <c r="L9" s="158"/>
      <c r="M9" s="167" t="str">
        <f>IF(L9="","",INDEX(データ!$B$4:$B$22,MATCH(エントリーシート!L9,データ!$A$4:$A$14,0)))</f>
        <v/>
      </c>
      <c r="N9" s="178"/>
      <c r="O9" s="187" t="str">
        <f>IF(N9="","",INDEX(データ!$C$4:$C$22,MATCH(エントリーシート!L9,データ!$A$4:$A$14,0)))</f>
        <v/>
      </c>
      <c r="P9" s="195"/>
      <c r="Q9" s="196"/>
      <c r="R9" s="82"/>
      <c r="S9" s="1" t="s">
        <v>204</v>
      </c>
      <c r="U9" s="58" t="str">
        <f t="shared" si="4"/>
        <v>337005</v>
      </c>
      <c r="V9" s="58" t="str">
        <f t="shared" si="0"/>
        <v>()</v>
      </c>
      <c r="W9" s="58">
        <f t="shared" si="5"/>
        <v>0</v>
      </c>
      <c r="X9" s="58">
        <f t="shared" si="6"/>
        <v>0</v>
      </c>
      <c r="Y9" s="58">
        <v>33</v>
      </c>
      <c r="Z9" s="58" t="str">
        <f t="shared" si="7"/>
        <v/>
      </c>
      <c r="AA9" s="58">
        <f t="shared" si="8"/>
        <v>0</v>
      </c>
      <c r="AB9" s="58" t="str">
        <f t="shared" si="1"/>
        <v/>
      </c>
      <c r="AC9" s="72" t="str">
        <f t="shared" si="2"/>
        <v/>
      </c>
      <c r="AD9" s="74"/>
      <c r="AE9" t="e">
        <f>INDEX(データ!$D$4:$D$14,MATCH(エントリーシート!H9,データ!$A$4:$A$14,0))</f>
        <v>#N/A</v>
      </c>
      <c r="AF9" t="e">
        <f>INDEX(データ!$D$4:$D$14,MATCH(エントリーシート!L9,データ!$A$4:$A$14,0))</f>
        <v>#N/A</v>
      </c>
      <c r="AG9" t="s">
        <v>30</v>
      </c>
      <c r="AH9" t="s">
        <v>31</v>
      </c>
    </row>
    <row r="10" spans="1:34" ht="18" customHeight="1" x14ac:dyDescent="0.2">
      <c r="A10" s="54" t="s">
        <v>37</v>
      </c>
      <c r="B10" s="197" t="str">
        <f t="shared" si="3"/>
        <v/>
      </c>
      <c r="C10" s="191"/>
      <c r="D10" s="192"/>
      <c r="E10" s="192"/>
      <c r="F10" s="193"/>
      <c r="G10" s="194"/>
      <c r="H10" s="158"/>
      <c r="I10" s="167" t="str">
        <f>IF(H10="","",INDEX(データ!$B$4:$B$22,MATCH(エントリーシート!H10,データ!$A$4:$A$14,0)))</f>
        <v/>
      </c>
      <c r="J10" s="173"/>
      <c r="K10" s="175" t="str">
        <f>IF(J10="","",INDEX(データ!$C$4:$C$22,MATCH(エントリーシート!H10,データ!$A$4:$A$14,0)))</f>
        <v/>
      </c>
      <c r="L10" s="158"/>
      <c r="M10" s="167" t="str">
        <f>IF(L10="","",INDEX(データ!$B$4:$B$22,MATCH(エントリーシート!L10,データ!$A$4:$A$14,0)))</f>
        <v/>
      </c>
      <c r="N10" s="178"/>
      <c r="O10" s="187" t="str">
        <f>IF(N10="","",INDEX(データ!$C$4:$C$22,MATCH(エントリーシート!L10,データ!$A$4:$A$14,0)))</f>
        <v/>
      </c>
      <c r="P10" s="195"/>
      <c r="Q10" s="196"/>
      <c r="R10" s="82"/>
      <c r="S10" s="1" t="s">
        <v>204</v>
      </c>
      <c r="U10" s="58" t="str">
        <f t="shared" si="4"/>
        <v>337006</v>
      </c>
      <c r="V10" s="58" t="str">
        <f t="shared" si="0"/>
        <v>()</v>
      </c>
      <c r="W10" s="58">
        <f t="shared" si="5"/>
        <v>0</v>
      </c>
      <c r="X10" s="58">
        <f t="shared" si="6"/>
        <v>0</v>
      </c>
      <c r="Y10" s="58">
        <v>33</v>
      </c>
      <c r="Z10" s="58" t="str">
        <f t="shared" si="7"/>
        <v/>
      </c>
      <c r="AA10" s="58">
        <f t="shared" si="8"/>
        <v>0</v>
      </c>
      <c r="AB10" s="58" t="str">
        <f t="shared" si="1"/>
        <v/>
      </c>
      <c r="AC10" s="72" t="str">
        <f t="shared" si="2"/>
        <v/>
      </c>
      <c r="AD10" s="74"/>
      <c r="AE10" t="e">
        <f>INDEX(データ!$D$4:$D$14,MATCH(エントリーシート!H10,データ!$A$4:$A$14,0))</f>
        <v>#N/A</v>
      </c>
      <c r="AF10" t="e">
        <f>INDEX(データ!$D$4:$D$14,MATCH(エントリーシート!L10,データ!$A$4:$A$14,0))</f>
        <v>#N/A</v>
      </c>
      <c r="AG10" t="s">
        <v>30</v>
      </c>
      <c r="AH10" t="s">
        <v>31</v>
      </c>
    </row>
    <row r="11" spans="1:34" ht="18" customHeight="1" x14ac:dyDescent="0.2">
      <c r="A11" s="54" t="s">
        <v>38</v>
      </c>
      <c r="B11" s="197" t="str">
        <f t="shared" si="3"/>
        <v/>
      </c>
      <c r="C11" s="191"/>
      <c r="D11" s="192"/>
      <c r="E11" s="192"/>
      <c r="F11" s="193"/>
      <c r="G11" s="194"/>
      <c r="H11" s="158"/>
      <c r="I11" s="167" t="str">
        <f>IF(H11="","",INDEX(データ!$B$4:$B$22,MATCH(エントリーシート!H11,データ!$A$4:$A$14,0)))</f>
        <v/>
      </c>
      <c r="J11" s="173"/>
      <c r="K11" s="175" t="str">
        <f>IF(J11="","",INDEX(データ!$C$4:$C$22,MATCH(エントリーシート!H11,データ!$A$4:$A$14,0)))</f>
        <v/>
      </c>
      <c r="L11" s="158"/>
      <c r="M11" s="167" t="str">
        <f>IF(L11="","",INDEX(データ!$B$4:$B$22,MATCH(エントリーシート!L11,データ!$A$4:$A$14,0)))</f>
        <v/>
      </c>
      <c r="N11" s="178"/>
      <c r="O11" s="187" t="str">
        <f>IF(N11="","",INDEX(データ!$C$4:$C$22,MATCH(エントリーシート!L11,データ!$A$4:$A$14,0)))</f>
        <v/>
      </c>
      <c r="P11" s="195"/>
      <c r="Q11" s="196"/>
      <c r="R11" s="82"/>
      <c r="S11" s="1" t="s">
        <v>204</v>
      </c>
      <c r="U11" s="58" t="str">
        <f t="shared" si="4"/>
        <v>337007</v>
      </c>
      <c r="V11" s="58" t="str">
        <f t="shared" si="0"/>
        <v>()</v>
      </c>
      <c r="W11" s="58">
        <f t="shared" si="5"/>
        <v>0</v>
      </c>
      <c r="X11" s="58">
        <f t="shared" si="6"/>
        <v>0</v>
      </c>
      <c r="Y11" s="58">
        <v>33</v>
      </c>
      <c r="Z11" s="58" t="str">
        <f t="shared" si="7"/>
        <v/>
      </c>
      <c r="AA11" s="58">
        <f t="shared" si="8"/>
        <v>0</v>
      </c>
      <c r="AB11" s="58" t="str">
        <f t="shared" si="1"/>
        <v/>
      </c>
      <c r="AC11" s="72" t="str">
        <f t="shared" si="2"/>
        <v/>
      </c>
      <c r="AD11" s="74"/>
      <c r="AE11" t="e">
        <f>INDEX(データ!$D$4:$D$14,MATCH(エントリーシート!H11,データ!$A$4:$A$14,0))</f>
        <v>#N/A</v>
      </c>
      <c r="AF11" t="e">
        <f>INDEX(データ!$D$4:$D$14,MATCH(エントリーシート!L11,データ!$A$4:$A$14,0))</f>
        <v>#N/A</v>
      </c>
      <c r="AG11" t="s">
        <v>30</v>
      </c>
      <c r="AH11" t="s">
        <v>31</v>
      </c>
    </row>
    <row r="12" spans="1:34" ht="18" customHeight="1" x14ac:dyDescent="0.2">
      <c r="A12" s="54" t="s">
        <v>39</v>
      </c>
      <c r="B12" s="197" t="str">
        <f t="shared" si="3"/>
        <v/>
      </c>
      <c r="C12" s="191"/>
      <c r="D12" s="192"/>
      <c r="E12" s="192"/>
      <c r="F12" s="193"/>
      <c r="G12" s="194"/>
      <c r="H12" s="158"/>
      <c r="I12" s="167" t="str">
        <f>IF(H12="","",INDEX(データ!$B$4:$B$22,MATCH(エントリーシート!H12,データ!$A$4:$A$14,0)))</f>
        <v/>
      </c>
      <c r="J12" s="173"/>
      <c r="K12" s="175" t="str">
        <f>IF(J12="","",INDEX(データ!$C$4:$C$22,MATCH(エントリーシート!H12,データ!$A$4:$A$14,0)))</f>
        <v/>
      </c>
      <c r="L12" s="158"/>
      <c r="M12" s="167" t="str">
        <f>IF(L12="","",INDEX(データ!$B$4:$B$22,MATCH(エントリーシート!L12,データ!$A$4:$A$14,0)))</f>
        <v/>
      </c>
      <c r="N12" s="178"/>
      <c r="O12" s="187" t="str">
        <f>IF(N12="","",INDEX(データ!$C$4:$C$22,MATCH(エントリーシート!L12,データ!$A$4:$A$14,0)))</f>
        <v/>
      </c>
      <c r="P12" s="195"/>
      <c r="Q12" s="196"/>
      <c r="R12" s="82"/>
      <c r="S12" s="1" t="s">
        <v>204</v>
      </c>
      <c r="U12" s="58" t="str">
        <f t="shared" si="4"/>
        <v>337008</v>
      </c>
      <c r="V12" s="58" t="str">
        <f t="shared" si="0"/>
        <v>()</v>
      </c>
      <c r="W12" s="58">
        <f t="shared" si="5"/>
        <v>0</v>
      </c>
      <c r="X12" s="58">
        <f t="shared" si="6"/>
        <v>0</v>
      </c>
      <c r="Y12" s="58">
        <v>33</v>
      </c>
      <c r="Z12" s="58" t="str">
        <f t="shared" si="7"/>
        <v/>
      </c>
      <c r="AA12" s="58">
        <f t="shared" si="8"/>
        <v>0</v>
      </c>
      <c r="AB12" s="58" t="str">
        <f t="shared" si="1"/>
        <v/>
      </c>
      <c r="AC12" s="72" t="str">
        <f t="shared" si="2"/>
        <v/>
      </c>
      <c r="AD12" s="74"/>
      <c r="AE12" t="e">
        <f>INDEX(データ!$D$4:$D$14,MATCH(エントリーシート!H12,データ!$A$4:$A$14,0))</f>
        <v>#N/A</v>
      </c>
      <c r="AF12" t="e">
        <f>INDEX(データ!$D$4:$D$14,MATCH(エントリーシート!L12,データ!$A$4:$A$14,0))</f>
        <v>#N/A</v>
      </c>
      <c r="AG12" t="s">
        <v>30</v>
      </c>
      <c r="AH12" t="s">
        <v>31</v>
      </c>
    </row>
    <row r="13" spans="1:34" ht="18" customHeight="1" x14ac:dyDescent="0.2">
      <c r="A13" s="54" t="s">
        <v>40</v>
      </c>
      <c r="B13" s="197" t="str">
        <f t="shared" si="3"/>
        <v/>
      </c>
      <c r="C13" s="191"/>
      <c r="D13" s="192"/>
      <c r="E13" s="192"/>
      <c r="F13" s="193"/>
      <c r="G13" s="194"/>
      <c r="H13" s="158"/>
      <c r="I13" s="167" t="str">
        <f>IF(H13="","",INDEX(データ!$B$4:$B$22,MATCH(エントリーシート!H13,データ!$A$4:$A$14,0)))</f>
        <v/>
      </c>
      <c r="J13" s="173"/>
      <c r="K13" s="175" t="str">
        <f>IF(J13="","",INDEX(データ!$C$4:$C$22,MATCH(エントリーシート!H13,データ!$A$4:$A$14,0)))</f>
        <v/>
      </c>
      <c r="L13" s="158"/>
      <c r="M13" s="167" t="str">
        <f>IF(L13="","",INDEX(データ!$B$4:$B$22,MATCH(エントリーシート!L13,データ!$A$4:$A$14,0)))</f>
        <v/>
      </c>
      <c r="N13" s="178"/>
      <c r="O13" s="187" t="str">
        <f>IF(N13="","",INDEX(データ!$C$4:$C$22,MATCH(エントリーシート!L13,データ!$A$4:$A$14,0)))</f>
        <v/>
      </c>
      <c r="P13" s="195"/>
      <c r="Q13" s="196"/>
      <c r="R13" s="82"/>
      <c r="S13" s="1" t="s">
        <v>204</v>
      </c>
      <c r="U13" s="58" t="str">
        <f t="shared" si="4"/>
        <v>337009</v>
      </c>
      <c r="V13" s="58" t="str">
        <f t="shared" si="0"/>
        <v>()</v>
      </c>
      <c r="W13" s="58">
        <f t="shared" si="5"/>
        <v>0</v>
      </c>
      <c r="X13" s="58">
        <f t="shared" si="6"/>
        <v>0</v>
      </c>
      <c r="Y13" s="58">
        <v>33</v>
      </c>
      <c r="Z13" s="58" t="str">
        <f t="shared" si="7"/>
        <v/>
      </c>
      <c r="AA13" s="58">
        <f t="shared" si="8"/>
        <v>0</v>
      </c>
      <c r="AB13" s="58" t="str">
        <f t="shared" si="1"/>
        <v/>
      </c>
      <c r="AC13" s="72" t="str">
        <f t="shared" si="2"/>
        <v/>
      </c>
      <c r="AD13" s="74"/>
      <c r="AE13" t="e">
        <f>INDEX(データ!$D$4:$D$14,MATCH(エントリーシート!H13,データ!$A$4:$A$14,0))</f>
        <v>#N/A</v>
      </c>
      <c r="AF13" t="e">
        <f>INDEX(データ!$D$4:$D$14,MATCH(エントリーシート!L13,データ!$A$4:$A$14,0))</f>
        <v>#N/A</v>
      </c>
      <c r="AG13" t="s">
        <v>30</v>
      </c>
      <c r="AH13" t="s">
        <v>31</v>
      </c>
    </row>
    <row r="14" spans="1:34" ht="18" customHeight="1" thickBot="1" x14ac:dyDescent="0.25">
      <c r="A14" s="55" t="s">
        <v>41</v>
      </c>
      <c r="B14" s="198" t="str">
        <f t="shared" si="3"/>
        <v/>
      </c>
      <c r="C14" s="199"/>
      <c r="D14" s="200"/>
      <c r="E14" s="200"/>
      <c r="F14" s="201"/>
      <c r="G14" s="202"/>
      <c r="H14" s="159"/>
      <c r="I14" s="168" t="str">
        <f>IF(H14="","",INDEX(データ!$B$4:$B$22,MATCH(エントリーシート!H14,データ!$A$4:$A$14,0)))</f>
        <v/>
      </c>
      <c r="J14" s="176"/>
      <c r="K14" s="177" t="str">
        <f>IF(J14="","",INDEX(データ!$C$4:$C$22,MATCH(エントリーシート!H14,データ!$A$4:$A$14,0)))</f>
        <v/>
      </c>
      <c r="L14" s="159"/>
      <c r="M14" s="168" t="str">
        <f>IF(L14="","",INDEX(データ!$B$4:$B$22,MATCH(エントリーシート!L14,データ!$A$4:$A$14,0)))</f>
        <v/>
      </c>
      <c r="N14" s="176"/>
      <c r="O14" s="203" t="str">
        <f>IF(N14="","",INDEX(データ!$C$4:$C$22,MATCH(エントリーシート!L14,データ!$A$4:$A$14,0)))</f>
        <v/>
      </c>
      <c r="P14" s="204"/>
      <c r="Q14" s="205"/>
      <c r="R14" s="82"/>
      <c r="S14" s="1" t="s">
        <v>204</v>
      </c>
      <c r="T14" t="str">
        <f t="shared" ref="T14:T69" si="9">B12</f>
        <v/>
      </c>
      <c r="U14" s="58" t="str">
        <f t="shared" si="4"/>
        <v>337010</v>
      </c>
      <c r="V14" s="58" t="str">
        <f t="shared" si="0"/>
        <v>()</v>
      </c>
      <c r="W14" s="58">
        <f t="shared" si="5"/>
        <v>0</v>
      </c>
      <c r="X14" s="58">
        <f t="shared" si="6"/>
        <v>0</v>
      </c>
      <c r="Y14" s="58">
        <v>33</v>
      </c>
      <c r="Z14" s="58" t="str">
        <f t="shared" si="7"/>
        <v/>
      </c>
      <c r="AA14" s="58">
        <f t="shared" si="8"/>
        <v>0</v>
      </c>
      <c r="AB14" s="58" t="str">
        <f t="shared" si="1"/>
        <v/>
      </c>
      <c r="AC14" s="72" t="str">
        <f t="shared" si="2"/>
        <v/>
      </c>
      <c r="AD14" s="74"/>
      <c r="AE14" t="e">
        <f>INDEX(データ!$D$4:$D$14,MATCH(エントリーシート!H14,データ!$A$4:$A$14,0))</f>
        <v>#N/A</v>
      </c>
      <c r="AF14" t="e">
        <f>INDEX(データ!$D$4:$D$14,MATCH(エントリーシート!L14,データ!$A$4:$A$14,0))</f>
        <v>#N/A</v>
      </c>
      <c r="AG14" t="s">
        <v>30</v>
      </c>
      <c r="AH14" t="s">
        <v>31</v>
      </c>
    </row>
    <row r="15" spans="1:34" ht="18" customHeight="1" x14ac:dyDescent="0.2">
      <c r="A15" s="56" t="s">
        <v>42</v>
      </c>
      <c r="B15" s="190" t="str">
        <f t="shared" si="3"/>
        <v/>
      </c>
      <c r="C15" s="206"/>
      <c r="D15" s="207"/>
      <c r="E15" s="207"/>
      <c r="F15" s="208"/>
      <c r="G15" s="209"/>
      <c r="H15" s="160"/>
      <c r="I15" s="169" t="str">
        <f>IF(H15="","",INDEX(データ!$B$4:$B$22,MATCH(エントリーシート!H15,データ!$A$4:$A$14,0)))</f>
        <v/>
      </c>
      <c r="J15" s="178"/>
      <c r="K15" s="179" t="str">
        <f>IF(J15="","",INDEX(データ!$C$4:$C$22,MATCH(エントリーシート!H15,データ!$A$4:$A$14,0)))</f>
        <v/>
      </c>
      <c r="L15" s="160"/>
      <c r="M15" s="169" t="str">
        <f>IF(L15="","",INDEX(データ!$B$4:$B$22,MATCH(エントリーシート!L15,データ!$A$4:$A$14,0)))</f>
        <v/>
      </c>
      <c r="N15" s="178"/>
      <c r="O15" s="187" t="str">
        <f>IF(N15="","",INDEX(データ!$C$4:$C$22,MATCH(エントリーシート!L15,データ!$A$4:$A$14,0)))</f>
        <v/>
      </c>
      <c r="P15" s="210"/>
      <c r="Q15" s="211"/>
      <c r="R15" s="82"/>
      <c r="S15" s="1" t="s">
        <v>204</v>
      </c>
      <c r="T15" t="str">
        <f t="shared" si="9"/>
        <v/>
      </c>
      <c r="U15" s="58" t="str">
        <f t="shared" si="4"/>
        <v>337011</v>
      </c>
      <c r="V15" s="58" t="str">
        <f t="shared" si="0"/>
        <v>()</v>
      </c>
      <c r="W15" s="58">
        <f t="shared" si="5"/>
        <v>0</v>
      </c>
      <c r="X15" s="58">
        <f t="shared" si="6"/>
        <v>0</v>
      </c>
      <c r="Y15" s="58">
        <v>33</v>
      </c>
      <c r="Z15" s="58" t="str">
        <f t="shared" si="7"/>
        <v/>
      </c>
      <c r="AA15" s="58">
        <f t="shared" si="8"/>
        <v>0</v>
      </c>
      <c r="AB15" s="58" t="str">
        <f t="shared" si="1"/>
        <v/>
      </c>
      <c r="AC15" s="72" t="str">
        <f t="shared" si="2"/>
        <v/>
      </c>
      <c r="AD15" s="74"/>
      <c r="AE15" t="e">
        <f>INDEX(データ!$D$4:$D$14,MATCH(エントリーシート!H15,データ!$A$4:$A$14,0))</f>
        <v>#N/A</v>
      </c>
      <c r="AF15" t="e">
        <f>INDEX(データ!$D$4:$D$14,MATCH(エントリーシート!L15,データ!$A$4:$A$14,0))</f>
        <v>#N/A</v>
      </c>
      <c r="AG15" t="s">
        <v>30</v>
      </c>
      <c r="AH15" t="s">
        <v>31</v>
      </c>
    </row>
    <row r="16" spans="1:34" ht="18" customHeight="1" x14ac:dyDescent="0.2">
      <c r="A16" s="54" t="s">
        <v>43</v>
      </c>
      <c r="B16" s="197" t="str">
        <f t="shared" si="3"/>
        <v/>
      </c>
      <c r="C16" s="191"/>
      <c r="D16" s="192"/>
      <c r="E16" s="192"/>
      <c r="F16" s="193"/>
      <c r="G16" s="194"/>
      <c r="H16" s="158"/>
      <c r="I16" s="167" t="str">
        <f>IF(H16="","",INDEX(データ!$B$4:$B$22,MATCH(エントリーシート!H16,データ!$A$4:$A$14,0)))</f>
        <v/>
      </c>
      <c r="J16" s="173"/>
      <c r="K16" s="175" t="str">
        <f>IF(J16="","",INDEX(データ!$C$4:$C$22,MATCH(エントリーシート!H16,データ!$A$4:$A$14,0)))</f>
        <v/>
      </c>
      <c r="L16" s="158"/>
      <c r="M16" s="167" t="str">
        <f>IF(L16="","",INDEX(データ!$B$4:$B$22,MATCH(エントリーシート!L16,データ!$A$4:$A$14,0)))</f>
        <v/>
      </c>
      <c r="N16" s="178"/>
      <c r="O16" s="187" t="str">
        <f>IF(N16="","",INDEX(データ!$C$4:$C$22,MATCH(エントリーシート!L16,データ!$A$4:$A$14,0)))</f>
        <v/>
      </c>
      <c r="P16" s="195"/>
      <c r="Q16" s="196"/>
      <c r="R16" s="82"/>
      <c r="S16" s="1" t="s">
        <v>204</v>
      </c>
      <c r="T16" t="str">
        <f t="shared" si="9"/>
        <v/>
      </c>
      <c r="U16" s="58" t="str">
        <f t="shared" si="4"/>
        <v>337012</v>
      </c>
      <c r="V16" s="58" t="str">
        <f t="shared" si="0"/>
        <v>()</v>
      </c>
      <c r="W16" s="58">
        <f t="shared" si="5"/>
        <v>0</v>
      </c>
      <c r="X16" s="58">
        <f t="shared" si="6"/>
        <v>0</v>
      </c>
      <c r="Y16" s="58">
        <v>33</v>
      </c>
      <c r="Z16" s="58" t="str">
        <f t="shared" si="7"/>
        <v/>
      </c>
      <c r="AA16" s="58">
        <f t="shared" si="8"/>
        <v>0</v>
      </c>
      <c r="AB16" s="58" t="str">
        <f t="shared" si="1"/>
        <v/>
      </c>
      <c r="AC16" s="72" t="str">
        <f t="shared" si="2"/>
        <v/>
      </c>
      <c r="AD16" s="74"/>
      <c r="AE16" t="e">
        <f>INDEX(データ!$D$4:$D$14,MATCH(エントリーシート!H16,データ!$A$4:$A$14,0))</f>
        <v>#N/A</v>
      </c>
      <c r="AF16" t="e">
        <f>INDEX(データ!$D$4:$D$14,MATCH(エントリーシート!L16,データ!$A$4:$A$14,0))</f>
        <v>#N/A</v>
      </c>
      <c r="AG16" t="s">
        <v>30</v>
      </c>
      <c r="AH16" t="s">
        <v>31</v>
      </c>
    </row>
    <row r="17" spans="1:34" ht="18" customHeight="1" x14ac:dyDescent="0.2">
      <c r="A17" s="54" t="s">
        <v>44</v>
      </c>
      <c r="B17" s="197" t="str">
        <f t="shared" si="3"/>
        <v/>
      </c>
      <c r="C17" s="191"/>
      <c r="D17" s="192"/>
      <c r="E17" s="192"/>
      <c r="F17" s="193"/>
      <c r="G17" s="194"/>
      <c r="H17" s="158"/>
      <c r="I17" s="167" t="str">
        <f>IF(H17="","",INDEX(データ!$B$4:$B$22,MATCH(エントリーシート!H17,データ!$A$4:$A$14,0)))</f>
        <v/>
      </c>
      <c r="J17" s="173"/>
      <c r="K17" s="175" t="str">
        <f>IF(J17="","",INDEX(データ!$C$4:$C$22,MATCH(エントリーシート!H17,データ!$A$4:$A$14,0)))</f>
        <v/>
      </c>
      <c r="L17" s="158"/>
      <c r="M17" s="167" t="str">
        <f>IF(L17="","",INDEX(データ!$B$4:$B$22,MATCH(エントリーシート!L17,データ!$A$4:$A$14,0)))</f>
        <v/>
      </c>
      <c r="N17" s="178"/>
      <c r="O17" s="187" t="str">
        <f>IF(N17="","",INDEX(データ!$C$4:$C$22,MATCH(エントリーシート!L17,データ!$A$4:$A$14,0)))</f>
        <v/>
      </c>
      <c r="P17" s="195"/>
      <c r="Q17" s="196"/>
      <c r="R17" s="82"/>
      <c r="S17" s="1" t="s">
        <v>204</v>
      </c>
      <c r="T17" t="str">
        <f t="shared" si="9"/>
        <v/>
      </c>
      <c r="U17" s="58" t="str">
        <f t="shared" si="4"/>
        <v>337013</v>
      </c>
      <c r="V17" s="58" t="str">
        <f t="shared" si="0"/>
        <v>()</v>
      </c>
      <c r="W17" s="58">
        <f t="shared" si="5"/>
        <v>0</v>
      </c>
      <c r="X17" s="58">
        <f t="shared" si="6"/>
        <v>0</v>
      </c>
      <c r="Y17" s="58">
        <v>33</v>
      </c>
      <c r="Z17" s="58" t="str">
        <f t="shared" si="7"/>
        <v/>
      </c>
      <c r="AA17" s="58">
        <f t="shared" si="8"/>
        <v>0</v>
      </c>
      <c r="AB17" s="58" t="str">
        <f t="shared" si="1"/>
        <v/>
      </c>
      <c r="AC17" s="72" t="str">
        <f t="shared" si="2"/>
        <v/>
      </c>
      <c r="AD17" s="74"/>
      <c r="AE17" t="e">
        <f>INDEX(データ!$D$4:$D$14,MATCH(エントリーシート!H17,データ!$A$4:$A$14,0))</f>
        <v>#N/A</v>
      </c>
      <c r="AF17" t="e">
        <f>INDEX(データ!$D$4:$D$14,MATCH(エントリーシート!L17,データ!$A$4:$A$14,0))</f>
        <v>#N/A</v>
      </c>
      <c r="AG17" t="s">
        <v>30</v>
      </c>
      <c r="AH17" t="s">
        <v>31</v>
      </c>
    </row>
    <row r="18" spans="1:34" ht="18" customHeight="1" x14ac:dyDescent="0.2">
      <c r="A18" s="54" t="s">
        <v>45</v>
      </c>
      <c r="B18" s="197" t="str">
        <f t="shared" si="3"/>
        <v/>
      </c>
      <c r="C18" s="191"/>
      <c r="D18" s="192"/>
      <c r="E18" s="192"/>
      <c r="F18" s="193"/>
      <c r="G18" s="194"/>
      <c r="H18" s="158"/>
      <c r="I18" s="167" t="str">
        <f>IF(H18="","",INDEX(データ!$B$4:$B$22,MATCH(エントリーシート!H18,データ!$A$4:$A$14,0)))</f>
        <v/>
      </c>
      <c r="J18" s="173"/>
      <c r="K18" s="175" t="str">
        <f>IF(J18="","",INDEX(データ!$C$4:$C$22,MATCH(エントリーシート!H18,データ!$A$4:$A$14,0)))</f>
        <v/>
      </c>
      <c r="L18" s="158"/>
      <c r="M18" s="167" t="str">
        <f>IF(L18="","",INDEX(データ!$B$4:$B$22,MATCH(エントリーシート!L18,データ!$A$4:$A$14,0)))</f>
        <v/>
      </c>
      <c r="N18" s="178"/>
      <c r="O18" s="187" t="str">
        <f>IF(N18="","",INDEX(データ!$C$4:$C$22,MATCH(エントリーシート!L18,データ!$A$4:$A$14,0)))</f>
        <v/>
      </c>
      <c r="P18" s="195"/>
      <c r="Q18" s="196"/>
      <c r="R18" s="82"/>
      <c r="S18" s="1" t="s">
        <v>204</v>
      </c>
      <c r="T18" t="str">
        <f t="shared" si="9"/>
        <v/>
      </c>
      <c r="U18" s="58" t="str">
        <f t="shared" si="4"/>
        <v>337014</v>
      </c>
      <c r="V18" s="58" t="str">
        <f t="shared" si="0"/>
        <v>()</v>
      </c>
      <c r="W18" s="58">
        <f t="shared" si="5"/>
        <v>0</v>
      </c>
      <c r="X18" s="58">
        <f t="shared" si="6"/>
        <v>0</v>
      </c>
      <c r="Y18" s="58">
        <v>33</v>
      </c>
      <c r="Z18" s="58" t="str">
        <f t="shared" si="7"/>
        <v/>
      </c>
      <c r="AA18" s="58">
        <f t="shared" si="8"/>
        <v>0</v>
      </c>
      <c r="AB18" s="58" t="str">
        <f t="shared" si="1"/>
        <v/>
      </c>
      <c r="AC18" s="72" t="str">
        <f t="shared" si="2"/>
        <v/>
      </c>
      <c r="AD18" s="74"/>
      <c r="AE18" t="e">
        <f>INDEX(データ!$D$4:$D$14,MATCH(エントリーシート!H18,データ!$A$4:$A$14,0))</f>
        <v>#N/A</v>
      </c>
      <c r="AF18" t="e">
        <f>INDEX(データ!$D$4:$D$14,MATCH(エントリーシート!L18,データ!$A$4:$A$14,0))</f>
        <v>#N/A</v>
      </c>
      <c r="AG18" t="s">
        <v>30</v>
      </c>
      <c r="AH18" t="s">
        <v>31</v>
      </c>
    </row>
    <row r="19" spans="1:34" ht="18" customHeight="1" x14ac:dyDescent="0.2">
      <c r="A19" s="54" t="s">
        <v>46</v>
      </c>
      <c r="B19" s="197" t="str">
        <f t="shared" si="3"/>
        <v/>
      </c>
      <c r="C19" s="191"/>
      <c r="D19" s="192"/>
      <c r="E19" s="192"/>
      <c r="F19" s="193"/>
      <c r="G19" s="194"/>
      <c r="H19" s="158"/>
      <c r="I19" s="167" t="str">
        <f>IF(H19="","",INDEX(データ!$B$4:$B$22,MATCH(エントリーシート!H19,データ!$A$4:$A$14,0)))</f>
        <v/>
      </c>
      <c r="J19" s="173"/>
      <c r="K19" s="175" t="str">
        <f>IF(J19="","",INDEX(データ!$C$4:$C$22,MATCH(エントリーシート!H19,データ!$A$4:$A$14,0)))</f>
        <v/>
      </c>
      <c r="L19" s="158"/>
      <c r="M19" s="167" t="str">
        <f>IF(L19="","",INDEX(データ!$B$4:$B$22,MATCH(エントリーシート!L19,データ!$A$4:$A$14,0)))</f>
        <v/>
      </c>
      <c r="N19" s="178"/>
      <c r="O19" s="187" t="str">
        <f>IF(N19="","",INDEX(データ!$C$4:$C$22,MATCH(エントリーシート!L19,データ!$A$4:$A$14,0)))</f>
        <v/>
      </c>
      <c r="P19" s="195"/>
      <c r="Q19" s="196"/>
      <c r="R19" s="82"/>
      <c r="S19" s="1" t="s">
        <v>204</v>
      </c>
      <c r="T19" t="str">
        <f t="shared" si="9"/>
        <v/>
      </c>
      <c r="U19" s="58" t="str">
        <f t="shared" si="4"/>
        <v>337015</v>
      </c>
      <c r="V19" s="58" t="str">
        <f t="shared" si="0"/>
        <v>()</v>
      </c>
      <c r="W19" s="58">
        <f t="shared" si="5"/>
        <v>0</v>
      </c>
      <c r="X19" s="58">
        <f t="shared" si="6"/>
        <v>0</v>
      </c>
      <c r="Y19" s="58">
        <v>33</v>
      </c>
      <c r="Z19" s="58" t="str">
        <f t="shared" si="7"/>
        <v/>
      </c>
      <c r="AA19" s="58">
        <f t="shared" si="8"/>
        <v>0</v>
      </c>
      <c r="AB19" s="58" t="str">
        <f t="shared" si="1"/>
        <v/>
      </c>
      <c r="AC19" s="72" t="str">
        <f t="shared" si="2"/>
        <v/>
      </c>
      <c r="AD19" s="74"/>
      <c r="AE19" t="e">
        <f>INDEX(データ!$D$4:$D$14,MATCH(エントリーシート!H19,データ!$A$4:$A$14,0))</f>
        <v>#N/A</v>
      </c>
      <c r="AF19" t="e">
        <f>INDEX(データ!$D$4:$D$14,MATCH(エントリーシート!L19,データ!$A$4:$A$14,0))</f>
        <v>#N/A</v>
      </c>
      <c r="AG19" t="s">
        <v>30</v>
      </c>
      <c r="AH19" t="s">
        <v>31</v>
      </c>
    </row>
    <row r="20" spans="1:34" ht="18" customHeight="1" x14ac:dyDescent="0.2">
      <c r="A20" s="54" t="s">
        <v>47</v>
      </c>
      <c r="B20" s="197" t="str">
        <f t="shared" si="3"/>
        <v/>
      </c>
      <c r="C20" s="191"/>
      <c r="D20" s="192"/>
      <c r="E20" s="192"/>
      <c r="F20" s="193"/>
      <c r="G20" s="194"/>
      <c r="H20" s="158"/>
      <c r="I20" s="167" t="str">
        <f>IF(H20="","",INDEX(データ!$B$4:$B$22,MATCH(エントリーシート!H20,データ!$A$4:$A$14,0)))</f>
        <v/>
      </c>
      <c r="J20" s="173"/>
      <c r="K20" s="175" t="str">
        <f>IF(J20="","",INDEX(データ!$C$4:$C$22,MATCH(エントリーシート!H20,データ!$A$4:$A$14,0)))</f>
        <v/>
      </c>
      <c r="L20" s="158"/>
      <c r="M20" s="167" t="str">
        <f>IF(L20="","",INDEX(データ!$B$4:$B$22,MATCH(エントリーシート!L20,データ!$A$4:$A$14,0)))</f>
        <v/>
      </c>
      <c r="N20" s="178"/>
      <c r="O20" s="187" t="str">
        <f>IF(N20="","",INDEX(データ!$C$4:$C$22,MATCH(エントリーシート!L20,データ!$A$4:$A$14,0)))</f>
        <v/>
      </c>
      <c r="P20" s="195"/>
      <c r="Q20" s="196"/>
      <c r="R20" s="82"/>
      <c r="S20" s="1" t="s">
        <v>204</v>
      </c>
      <c r="T20" t="str">
        <f t="shared" si="9"/>
        <v/>
      </c>
      <c r="U20" s="58" t="str">
        <f t="shared" si="4"/>
        <v>337016</v>
      </c>
      <c r="V20" s="58" t="str">
        <f t="shared" si="0"/>
        <v>()</v>
      </c>
      <c r="W20" s="58">
        <f t="shared" si="5"/>
        <v>0</v>
      </c>
      <c r="X20" s="58">
        <f t="shared" si="6"/>
        <v>0</v>
      </c>
      <c r="Y20" s="58">
        <v>33</v>
      </c>
      <c r="Z20" s="58" t="str">
        <f t="shared" si="7"/>
        <v/>
      </c>
      <c r="AA20" s="58">
        <f t="shared" si="8"/>
        <v>0</v>
      </c>
      <c r="AB20" s="58" t="str">
        <f t="shared" si="1"/>
        <v/>
      </c>
      <c r="AC20" s="72" t="str">
        <f t="shared" si="2"/>
        <v/>
      </c>
      <c r="AD20" s="74"/>
      <c r="AE20" t="e">
        <f>INDEX(データ!$D$4:$D$14,MATCH(エントリーシート!H20,データ!$A$4:$A$14,0))</f>
        <v>#N/A</v>
      </c>
      <c r="AF20" t="e">
        <f>INDEX(データ!$D$4:$D$14,MATCH(エントリーシート!L20,データ!$A$4:$A$14,0))</f>
        <v>#N/A</v>
      </c>
      <c r="AG20" t="s">
        <v>30</v>
      </c>
      <c r="AH20" t="s">
        <v>31</v>
      </c>
    </row>
    <row r="21" spans="1:34" ht="18" customHeight="1" x14ac:dyDescent="0.2">
      <c r="A21" s="54" t="s">
        <v>48</v>
      </c>
      <c r="B21" s="197" t="str">
        <f t="shared" si="3"/>
        <v/>
      </c>
      <c r="C21" s="191"/>
      <c r="D21" s="192"/>
      <c r="E21" s="192"/>
      <c r="F21" s="193"/>
      <c r="G21" s="194"/>
      <c r="H21" s="158"/>
      <c r="I21" s="167" t="str">
        <f>IF(H21="","",INDEX(データ!$B$4:$B$22,MATCH(エントリーシート!H21,データ!$A$4:$A$14,0)))</f>
        <v/>
      </c>
      <c r="J21" s="173"/>
      <c r="K21" s="175" t="str">
        <f>IF(J21="","",INDEX(データ!$C$4:$C$22,MATCH(エントリーシート!H21,データ!$A$4:$A$14,0)))</f>
        <v/>
      </c>
      <c r="L21" s="158"/>
      <c r="M21" s="167" t="str">
        <f>IF(L21="","",INDEX(データ!$B$4:$B$22,MATCH(エントリーシート!L21,データ!$A$4:$A$14,0)))</f>
        <v/>
      </c>
      <c r="N21" s="178"/>
      <c r="O21" s="187" t="str">
        <f>IF(N21="","",INDEX(データ!$C$4:$C$22,MATCH(エントリーシート!L21,データ!$A$4:$A$14,0)))</f>
        <v/>
      </c>
      <c r="P21" s="195"/>
      <c r="Q21" s="196"/>
      <c r="R21" s="82"/>
      <c r="S21" s="1" t="s">
        <v>204</v>
      </c>
      <c r="T21" t="str">
        <f t="shared" si="9"/>
        <v/>
      </c>
      <c r="U21" s="58" t="str">
        <f t="shared" si="4"/>
        <v>337017</v>
      </c>
      <c r="V21" s="58" t="str">
        <f t="shared" si="0"/>
        <v>()</v>
      </c>
      <c r="W21" s="58">
        <f t="shared" si="5"/>
        <v>0</v>
      </c>
      <c r="X21" s="58">
        <f t="shared" si="6"/>
        <v>0</v>
      </c>
      <c r="Y21" s="58">
        <v>33</v>
      </c>
      <c r="Z21" s="58" t="str">
        <f t="shared" si="7"/>
        <v/>
      </c>
      <c r="AA21" s="58">
        <f t="shared" si="8"/>
        <v>0</v>
      </c>
      <c r="AB21" s="58" t="str">
        <f t="shared" si="1"/>
        <v/>
      </c>
      <c r="AC21" s="72" t="str">
        <f t="shared" si="2"/>
        <v/>
      </c>
      <c r="AD21" s="74"/>
      <c r="AE21" t="e">
        <f>INDEX(データ!$D$4:$D$14,MATCH(エントリーシート!H21,データ!$A$4:$A$14,0))</f>
        <v>#N/A</v>
      </c>
      <c r="AF21" t="e">
        <f>INDEX(データ!$D$4:$D$14,MATCH(エントリーシート!L21,データ!$A$4:$A$14,0))</f>
        <v>#N/A</v>
      </c>
      <c r="AG21" t="s">
        <v>30</v>
      </c>
      <c r="AH21" t="s">
        <v>31</v>
      </c>
    </row>
    <row r="22" spans="1:34" ht="18" customHeight="1" x14ac:dyDescent="0.2">
      <c r="A22" s="54" t="s">
        <v>49</v>
      </c>
      <c r="B22" s="197" t="str">
        <f t="shared" si="3"/>
        <v/>
      </c>
      <c r="C22" s="191"/>
      <c r="D22" s="192"/>
      <c r="E22" s="192"/>
      <c r="F22" s="193"/>
      <c r="G22" s="194"/>
      <c r="H22" s="158"/>
      <c r="I22" s="167" t="str">
        <f>IF(H22="","",INDEX(データ!$B$4:$B$22,MATCH(エントリーシート!H22,データ!$A$4:$A$14,0)))</f>
        <v/>
      </c>
      <c r="J22" s="173"/>
      <c r="K22" s="175" t="str">
        <f>IF(J22="","",INDEX(データ!$C$4:$C$22,MATCH(エントリーシート!H22,データ!$A$4:$A$14,0)))</f>
        <v/>
      </c>
      <c r="L22" s="158"/>
      <c r="M22" s="167" t="str">
        <f>IF(L22="","",INDEX(データ!$B$4:$B$22,MATCH(エントリーシート!L22,データ!$A$4:$A$14,0)))</f>
        <v/>
      </c>
      <c r="N22" s="178"/>
      <c r="O22" s="187" t="str">
        <f>IF(N22="","",INDEX(データ!$C$4:$C$22,MATCH(エントリーシート!L22,データ!$A$4:$A$14,0)))</f>
        <v/>
      </c>
      <c r="P22" s="195"/>
      <c r="Q22" s="196"/>
      <c r="R22" s="82"/>
      <c r="S22" s="1" t="s">
        <v>204</v>
      </c>
      <c r="T22" t="str">
        <f t="shared" si="9"/>
        <v/>
      </c>
      <c r="U22" s="58" t="str">
        <f t="shared" si="4"/>
        <v>337018</v>
      </c>
      <c r="V22" s="58" t="str">
        <f t="shared" si="0"/>
        <v>()</v>
      </c>
      <c r="W22" s="58">
        <f t="shared" si="5"/>
        <v>0</v>
      </c>
      <c r="X22" s="58">
        <f t="shared" si="6"/>
        <v>0</v>
      </c>
      <c r="Y22" s="58">
        <v>33</v>
      </c>
      <c r="Z22" s="58" t="str">
        <f t="shared" si="7"/>
        <v/>
      </c>
      <c r="AA22" s="58">
        <f t="shared" si="8"/>
        <v>0</v>
      </c>
      <c r="AB22" s="58" t="str">
        <f t="shared" si="1"/>
        <v/>
      </c>
      <c r="AC22" s="72" t="str">
        <f t="shared" si="2"/>
        <v/>
      </c>
      <c r="AD22" s="74"/>
      <c r="AE22" t="e">
        <f>INDEX(データ!$D$4:$D$14,MATCH(エントリーシート!H22,データ!$A$4:$A$14,0))</f>
        <v>#N/A</v>
      </c>
      <c r="AF22" t="e">
        <f>INDEX(データ!$D$4:$D$14,MATCH(エントリーシート!L22,データ!$A$4:$A$14,0))</f>
        <v>#N/A</v>
      </c>
      <c r="AG22" t="s">
        <v>30</v>
      </c>
      <c r="AH22" t="s">
        <v>31</v>
      </c>
    </row>
    <row r="23" spans="1:34" ht="18" customHeight="1" x14ac:dyDescent="0.2">
      <c r="A23" s="54" t="s">
        <v>50</v>
      </c>
      <c r="B23" s="197" t="str">
        <f t="shared" si="3"/>
        <v/>
      </c>
      <c r="C23" s="191"/>
      <c r="D23" s="192"/>
      <c r="E23" s="192"/>
      <c r="F23" s="193"/>
      <c r="G23" s="194"/>
      <c r="H23" s="158"/>
      <c r="I23" s="167" t="str">
        <f>IF(H23="","",INDEX(データ!$B$4:$B$22,MATCH(エントリーシート!H23,データ!$A$4:$A$14,0)))</f>
        <v/>
      </c>
      <c r="J23" s="173"/>
      <c r="K23" s="175" t="str">
        <f>IF(J23="","",INDEX(データ!$C$4:$C$22,MATCH(エントリーシート!H23,データ!$A$4:$A$14,0)))</f>
        <v/>
      </c>
      <c r="L23" s="158"/>
      <c r="M23" s="167" t="str">
        <f>IF(L23="","",INDEX(データ!$B$4:$B$22,MATCH(エントリーシート!L23,データ!$A$4:$A$14,0)))</f>
        <v/>
      </c>
      <c r="N23" s="178"/>
      <c r="O23" s="187" t="str">
        <f>IF(N23="","",INDEX(データ!$C$4:$C$22,MATCH(エントリーシート!L23,データ!$A$4:$A$14,0)))</f>
        <v/>
      </c>
      <c r="P23" s="195"/>
      <c r="Q23" s="196"/>
      <c r="R23" s="82"/>
      <c r="S23" s="1" t="s">
        <v>204</v>
      </c>
      <c r="T23" t="str">
        <f t="shared" si="9"/>
        <v/>
      </c>
      <c r="U23" s="58" t="str">
        <f t="shared" si="4"/>
        <v>337019</v>
      </c>
      <c r="V23" s="58" t="str">
        <f t="shared" si="0"/>
        <v>()</v>
      </c>
      <c r="W23" s="58">
        <f t="shared" si="5"/>
        <v>0</v>
      </c>
      <c r="X23" s="58">
        <f t="shared" si="6"/>
        <v>0</v>
      </c>
      <c r="Y23" s="58">
        <v>33</v>
      </c>
      <c r="Z23" s="58" t="str">
        <f t="shared" si="7"/>
        <v/>
      </c>
      <c r="AA23" s="58">
        <f t="shared" si="8"/>
        <v>0</v>
      </c>
      <c r="AB23" s="58" t="str">
        <f t="shared" si="1"/>
        <v/>
      </c>
      <c r="AC23" s="72" t="str">
        <f t="shared" si="2"/>
        <v/>
      </c>
      <c r="AD23" s="74"/>
      <c r="AE23" t="e">
        <f>INDEX(データ!$D$4:$D$14,MATCH(エントリーシート!H23,データ!$A$4:$A$14,0))</f>
        <v>#N/A</v>
      </c>
      <c r="AF23" t="e">
        <f>INDEX(データ!$D$4:$D$14,MATCH(エントリーシート!L23,データ!$A$4:$A$14,0))</f>
        <v>#N/A</v>
      </c>
      <c r="AG23" t="s">
        <v>30</v>
      </c>
      <c r="AH23" t="s">
        <v>31</v>
      </c>
    </row>
    <row r="24" spans="1:34" ht="18" customHeight="1" thickBot="1" x14ac:dyDescent="0.25">
      <c r="A24" s="55" t="s">
        <v>51</v>
      </c>
      <c r="B24" s="198" t="str">
        <f t="shared" si="3"/>
        <v/>
      </c>
      <c r="C24" s="191"/>
      <c r="D24" s="200"/>
      <c r="E24" s="200"/>
      <c r="F24" s="212"/>
      <c r="G24" s="202"/>
      <c r="H24" s="159"/>
      <c r="I24" s="168" t="str">
        <f>IF(H24="","",INDEX(データ!$B$4:$B$22,MATCH(エントリーシート!H24,データ!$A$4:$A$14,0)))</f>
        <v/>
      </c>
      <c r="J24" s="176"/>
      <c r="K24" s="177" t="str">
        <f>IF(J24="","",INDEX(データ!$C$4:$C$22,MATCH(エントリーシート!H24,データ!$A$4:$A$14,0)))</f>
        <v/>
      </c>
      <c r="L24" s="159"/>
      <c r="M24" s="168" t="str">
        <f>IF(L24="","",INDEX(データ!$B$4:$B$22,MATCH(エントリーシート!L24,データ!$A$4:$A$14,0)))</f>
        <v/>
      </c>
      <c r="N24" s="176"/>
      <c r="O24" s="203" t="str">
        <f>IF(N24="","",INDEX(データ!$C$4:$C$22,MATCH(エントリーシート!L24,データ!$A$4:$A$14,0)))</f>
        <v/>
      </c>
      <c r="P24" s="204"/>
      <c r="Q24" s="205"/>
      <c r="R24" s="82"/>
      <c r="S24" s="1" t="s">
        <v>204</v>
      </c>
      <c r="T24" t="str">
        <f t="shared" si="9"/>
        <v/>
      </c>
      <c r="U24" s="58" t="str">
        <f t="shared" si="4"/>
        <v>337020</v>
      </c>
      <c r="V24" s="58" t="str">
        <f t="shared" si="0"/>
        <v>()</v>
      </c>
      <c r="W24" s="58">
        <f t="shared" si="5"/>
        <v>0</v>
      </c>
      <c r="X24" s="58">
        <f t="shared" si="6"/>
        <v>0</v>
      </c>
      <c r="Y24" s="58">
        <v>33</v>
      </c>
      <c r="Z24" s="58" t="str">
        <f t="shared" si="7"/>
        <v/>
      </c>
      <c r="AA24" s="58">
        <f t="shared" si="8"/>
        <v>0</v>
      </c>
      <c r="AB24" s="58" t="str">
        <f t="shared" si="1"/>
        <v/>
      </c>
      <c r="AC24" s="72" t="str">
        <f t="shared" si="2"/>
        <v/>
      </c>
      <c r="AD24" s="74"/>
      <c r="AE24" t="e">
        <f>INDEX(データ!$D$4:$D$14,MATCH(エントリーシート!H24,データ!$A$4:$A$14,0))</f>
        <v>#N/A</v>
      </c>
      <c r="AF24" t="e">
        <f>INDEX(データ!$D$4:$D$14,MATCH(エントリーシート!L24,データ!$A$4:$A$14,0))</f>
        <v>#N/A</v>
      </c>
      <c r="AG24" t="s">
        <v>30</v>
      </c>
      <c r="AH24" t="s">
        <v>31</v>
      </c>
    </row>
    <row r="25" spans="1:34" ht="18" customHeight="1" x14ac:dyDescent="0.2">
      <c r="A25" s="57" t="s">
        <v>52</v>
      </c>
      <c r="B25" s="181" t="str">
        <f t="shared" si="3"/>
        <v/>
      </c>
      <c r="C25" s="213"/>
      <c r="D25" s="183"/>
      <c r="E25" s="183"/>
      <c r="F25" s="214"/>
      <c r="G25" s="209"/>
      <c r="H25" s="157"/>
      <c r="I25" s="166" t="str">
        <f>IF(H25="","",INDEX(データ!$B$4:$B$22,MATCH(エントリーシート!H25,データ!$A$4:$A$14,0)))</f>
        <v/>
      </c>
      <c r="J25" s="178"/>
      <c r="K25" s="174" t="str">
        <f>IF(J25="","",INDEX(データ!$C$4:$C$22,MATCH(エントリーシート!H25,データ!$A$4:$A$14,0)))</f>
        <v/>
      </c>
      <c r="L25" s="157"/>
      <c r="M25" s="166" t="str">
        <f>IF(L25="","",INDEX(データ!$B$4:$B$22,MATCH(エントリーシート!L25,データ!$A$4:$A$14,0)))</f>
        <v/>
      </c>
      <c r="N25" s="178"/>
      <c r="O25" s="187" t="str">
        <f>IF(N25="","",INDEX(データ!$C$4:$C$22,MATCH(エントリーシート!L25,データ!$A$4:$A$14,0)))</f>
        <v/>
      </c>
      <c r="P25" s="188"/>
      <c r="Q25" s="189"/>
      <c r="R25" s="82"/>
      <c r="S25" s="1" t="s">
        <v>204</v>
      </c>
      <c r="T25" t="str">
        <f t="shared" si="9"/>
        <v/>
      </c>
      <c r="U25" s="58" t="str">
        <f t="shared" si="4"/>
        <v>337021</v>
      </c>
      <c r="V25" s="58" t="str">
        <f t="shared" si="0"/>
        <v>()</v>
      </c>
      <c r="W25" s="58">
        <f t="shared" si="5"/>
        <v>0</v>
      </c>
      <c r="X25" s="58">
        <f t="shared" si="6"/>
        <v>0</v>
      </c>
      <c r="Y25" s="58">
        <v>33</v>
      </c>
      <c r="Z25" s="58" t="str">
        <f t="shared" si="7"/>
        <v/>
      </c>
      <c r="AA25" s="60">
        <f t="shared" si="8"/>
        <v>0</v>
      </c>
      <c r="AB25" s="58" t="str">
        <f t="shared" si="1"/>
        <v/>
      </c>
      <c r="AC25" s="72" t="str">
        <f t="shared" si="2"/>
        <v/>
      </c>
      <c r="AD25" s="74"/>
      <c r="AE25" t="e">
        <f>INDEX(データ!$D$4:$D$14,MATCH(エントリーシート!H25,データ!$A$4:$A$14,0))</f>
        <v>#N/A</v>
      </c>
      <c r="AF25" t="e">
        <f>INDEX(データ!$D$4:$D$14,MATCH(エントリーシート!L25,データ!$A$4:$A$14,0))</f>
        <v>#N/A</v>
      </c>
      <c r="AG25" t="s">
        <v>30</v>
      </c>
      <c r="AH25" t="s">
        <v>31</v>
      </c>
    </row>
    <row r="26" spans="1:34" ht="18" customHeight="1" x14ac:dyDescent="0.2">
      <c r="A26" s="54" t="s">
        <v>53</v>
      </c>
      <c r="B26" s="197" t="str">
        <f t="shared" si="3"/>
        <v/>
      </c>
      <c r="C26" s="191"/>
      <c r="D26" s="192"/>
      <c r="E26" s="192"/>
      <c r="F26" s="193"/>
      <c r="G26" s="194"/>
      <c r="H26" s="158"/>
      <c r="I26" s="167" t="str">
        <f>IF(H26="","",INDEX(データ!$B$4:$B$22,MATCH(エントリーシート!H26,データ!$A$4:$A$14,0)))</f>
        <v/>
      </c>
      <c r="J26" s="173"/>
      <c r="K26" s="175" t="str">
        <f>IF(J26="","",INDEX(データ!$C$4:$C$22,MATCH(エントリーシート!H26,データ!$A$4:$A$14,0)))</f>
        <v/>
      </c>
      <c r="L26" s="158"/>
      <c r="M26" s="167" t="str">
        <f>IF(L26="","",INDEX(データ!$B$4:$B$22,MATCH(エントリーシート!L26,データ!$A$4:$A$14,0)))</f>
        <v/>
      </c>
      <c r="N26" s="178"/>
      <c r="O26" s="187" t="str">
        <f>IF(N26="","",INDEX(データ!$C$4:$C$22,MATCH(エントリーシート!L26,データ!$A$4:$A$14,0)))</f>
        <v/>
      </c>
      <c r="P26" s="195"/>
      <c r="Q26" s="196"/>
      <c r="R26" s="82"/>
      <c r="S26" s="1" t="s">
        <v>204</v>
      </c>
      <c r="T26" t="str">
        <f t="shared" si="9"/>
        <v/>
      </c>
      <c r="U26" s="58" t="str">
        <f t="shared" si="4"/>
        <v>337022</v>
      </c>
      <c r="V26" s="58" t="str">
        <f t="shared" si="0"/>
        <v>()</v>
      </c>
      <c r="W26" s="58">
        <f t="shared" si="5"/>
        <v>0</v>
      </c>
      <c r="X26" s="58">
        <f t="shared" si="6"/>
        <v>0</v>
      </c>
      <c r="Y26" s="58">
        <v>33</v>
      </c>
      <c r="Z26" s="58" t="str">
        <f t="shared" si="7"/>
        <v/>
      </c>
      <c r="AA26" s="58">
        <f t="shared" si="8"/>
        <v>0</v>
      </c>
      <c r="AB26" s="58" t="str">
        <f t="shared" si="1"/>
        <v/>
      </c>
      <c r="AC26" s="72" t="str">
        <f t="shared" si="2"/>
        <v/>
      </c>
      <c r="AD26" s="74"/>
      <c r="AE26" t="e">
        <f>INDEX(データ!$D$4:$D$14,MATCH(エントリーシート!H26,データ!$A$4:$A$14,0))</f>
        <v>#N/A</v>
      </c>
      <c r="AF26" t="e">
        <f>INDEX(データ!$D$4:$D$14,MATCH(エントリーシート!L26,データ!$A$4:$A$14,0))</f>
        <v>#N/A</v>
      </c>
      <c r="AG26" t="s">
        <v>30</v>
      </c>
      <c r="AH26" t="s">
        <v>31</v>
      </c>
    </row>
    <row r="27" spans="1:34" ht="18" customHeight="1" x14ac:dyDescent="0.2">
      <c r="A27" s="54" t="s">
        <v>54</v>
      </c>
      <c r="B27" s="197" t="str">
        <f t="shared" si="3"/>
        <v/>
      </c>
      <c r="C27" s="191"/>
      <c r="D27" s="192"/>
      <c r="E27" s="192"/>
      <c r="F27" s="193"/>
      <c r="G27" s="194"/>
      <c r="H27" s="158"/>
      <c r="I27" s="167" t="str">
        <f>IF(H27="","",INDEX(データ!$B$4:$B$22,MATCH(エントリーシート!H27,データ!$A$4:$A$14,0)))</f>
        <v/>
      </c>
      <c r="J27" s="173"/>
      <c r="K27" s="175" t="str">
        <f>IF(J27="","",INDEX(データ!$C$4:$C$22,MATCH(エントリーシート!H27,データ!$A$4:$A$14,0)))</f>
        <v/>
      </c>
      <c r="L27" s="158"/>
      <c r="M27" s="167" t="str">
        <f>IF(L27="","",INDEX(データ!$B$4:$B$22,MATCH(エントリーシート!L27,データ!$A$4:$A$14,0)))</f>
        <v/>
      </c>
      <c r="N27" s="178"/>
      <c r="O27" s="187" t="str">
        <f>IF(N27="","",INDEX(データ!$C$4:$C$22,MATCH(エントリーシート!L27,データ!$A$4:$A$14,0)))</f>
        <v/>
      </c>
      <c r="P27" s="195"/>
      <c r="Q27" s="196"/>
      <c r="R27" s="82"/>
      <c r="S27" s="1" t="s">
        <v>204</v>
      </c>
      <c r="T27" t="str">
        <f t="shared" si="9"/>
        <v/>
      </c>
      <c r="U27" s="58" t="str">
        <f t="shared" si="4"/>
        <v>337023</v>
      </c>
      <c r="V27" s="58" t="str">
        <f t="shared" si="0"/>
        <v>()</v>
      </c>
      <c r="W27" s="58">
        <f t="shared" si="5"/>
        <v>0</v>
      </c>
      <c r="X27" s="58">
        <f t="shared" si="6"/>
        <v>0</v>
      </c>
      <c r="Y27" s="58">
        <v>33</v>
      </c>
      <c r="Z27" s="58" t="str">
        <f t="shared" si="7"/>
        <v/>
      </c>
      <c r="AA27" s="58">
        <f t="shared" si="8"/>
        <v>0</v>
      </c>
      <c r="AB27" s="58" t="str">
        <f t="shared" si="1"/>
        <v/>
      </c>
      <c r="AC27" s="72" t="str">
        <f t="shared" si="2"/>
        <v/>
      </c>
      <c r="AD27" s="74"/>
      <c r="AE27" t="e">
        <f>INDEX(データ!$D$4:$D$14,MATCH(エントリーシート!H27,データ!$A$4:$A$14,0))</f>
        <v>#N/A</v>
      </c>
      <c r="AF27" t="e">
        <f>INDEX(データ!$D$4:$D$14,MATCH(エントリーシート!L27,データ!$A$4:$A$14,0))</f>
        <v>#N/A</v>
      </c>
      <c r="AG27" t="s">
        <v>30</v>
      </c>
      <c r="AH27" t="s">
        <v>31</v>
      </c>
    </row>
    <row r="28" spans="1:34" ht="18" customHeight="1" x14ac:dyDescent="0.2">
      <c r="A28" s="54" t="s">
        <v>55</v>
      </c>
      <c r="B28" s="197" t="str">
        <f t="shared" si="3"/>
        <v/>
      </c>
      <c r="C28" s="191"/>
      <c r="D28" s="192"/>
      <c r="E28" s="192"/>
      <c r="F28" s="193"/>
      <c r="G28" s="194"/>
      <c r="H28" s="158"/>
      <c r="I28" s="167" t="str">
        <f>IF(H28="","",INDEX(データ!$B$4:$B$22,MATCH(エントリーシート!H28,データ!$A$4:$A$14,0)))</f>
        <v/>
      </c>
      <c r="J28" s="173"/>
      <c r="K28" s="175" t="str">
        <f>IF(J28="","",INDEX(データ!$C$4:$C$22,MATCH(エントリーシート!H28,データ!$A$4:$A$14,0)))</f>
        <v/>
      </c>
      <c r="L28" s="158"/>
      <c r="M28" s="167" t="str">
        <f>IF(L28="","",INDEX(データ!$B$4:$B$22,MATCH(エントリーシート!L28,データ!$A$4:$A$14,0)))</f>
        <v/>
      </c>
      <c r="N28" s="178"/>
      <c r="O28" s="187" t="str">
        <f>IF(N28="","",INDEX(データ!$C$4:$C$22,MATCH(エントリーシート!L28,データ!$A$4:$A$14,0)))</f>
        <v/>
      </c>
      <c r="P28" s="195"/>
      <c r="Q28" s="196"/>
      <c r="R28" s="82"/>
      <c r="S28" s="1" t="s">
        <v>204</v>
      </c>
      <c r="T28" t="str">
        <f t="shared" si="9"/>
        <v/>
      </c>
      <c r="U28" s="58" t="str">
        <f t="shared" si="4"/>
        <v>337024</v>
      </c>
      <c r="V28" s="58" t="str">
        <f t="shared" si="0"/>
        <v>()</v>
      </c>
      <c r="W28" s="58">
        <f t="shared" si="5"/>
        <v>0</v>
      </c>
      <c r="X28" s="58">
        <f t="shared" si="6"/>
        <v>0</v>
      </c>
      <c r="Y28" s="58">
        <v>33</v>
      </c>
      <c r="Z28" s="58" t="str">
        <f t="shared" si="7"/>
        <v/>
      </c>
      <c r="AA28" s="58">
        <f t="shared" si="8"/>
        <v>0</v>
      </c>
      <c r="AB28" s="58" t="str">
        <f t="shared" si="1"/>
        <v/>
      </c>
      <c r="AC28" s="72" t="str">
        <f t="shared" si="2"/>
        <v/>
      </c>
      <c r="AD28" s="74"/>
      <c r="AE28" t="e">
        <f>INDEX(データ!$D$4:$D$14,MATCH(エントリーシート!H28,データ!$A$4:$A$14,0))</f>
        <v>#N/A</v>
      </c>
      <c r="AF28" t="e">
        <f>INDEX(データ!$D$4:$D$14,MATCH(エントリーシート!L28,データ!$A$4:$A$14,0))</f>
        <v>#N/A</v>
      </c>
      <c r="AG28" t="s">
        <v>30</v>
      </c>
      <c r="AH28" t="s">
        <v>31</v>
      </c>
    </row>
    <row r="29" spans="1:34" ht="18" customHeight="1" x14ac:dyDescent="0.2">
      <c r="A29" s="54" t="s">
        <v>56</v>
      </c>
      <c r="B29" s="197" t="str">
        <f t="shared" si="3"/>
        <v/>
      </c>
      <c r="C29" s="191"/>
      <c r="D29" s="192"/>
      <c r="E29" s="192"/>
      <c r="F29" s="193"/>
      <c r="G29" s="194"/>
      <c r="H29" s="158"/>
      <c r="I29" s="167" t="str">
        <f>IF(H29="","",INDEX(データ!$B$4:$B$22,MATCH(エントリーシート!H29,データ!$A$4:$A$14,0)))</f>
        <v/>
      </c>
      <c r="J29" s="173"/>
      <c r="K29" s="175" t="str">
        <f>IF(J29="","",INDEX(データ!$C$4:$C$22,MATCH(エントリーシート!H29,データ!$A$4:$A$14,0)))</f>
        <v/>
      </c>
      <c r="L29" s="158"/>
      <c r="M29" s="167" t="str">
        <f>IF(L29="","",INDEX(データ!$B$4:$B$22,MATCH(エントリーシート!L29,データ!$A$4:$A$14,0)))</f>
        <v/>
      </c>
      <c r="N29" s="178"/>
      <c r="O29" s="187" t="str">
        <f>IF(N29="","",INDEX(データ!$C$4:$C$22,MATCH(エントリーシート!L29,データ!$A$4:$A$14,0)))</f>
        <v/>
      </c>
      <c r="P29" s="195"/>
      <c r="Q29" s="196"/>
      <c r="R29" s="82"/>
      <c r="S29" s="1" t="s">
        <v>204</v>
      </c>
      <c r="T29" t="str">
        <f t="shared" si="9"/>
        <v/>
      </c>
      <c r="U29" s="58" t="str">
        <f t="shared" si="4"/>
        <v>337025</v>
      </c>
      <c r="V29" s="58" t="str">
        <f t="shared" si="0"/>
        <v>()</v>
      </c>
      <c r="W29" s="58">
        <f t="shared" si="5"/>
        <v>0</v>
      </c>
      <c r="X29" s="58">
        <f t="shared" si="6"/>
        <v>0</v>
      </c>
      <c r="Y29" s="58">
        <v>33</v>
      </c>
      <c r="Z29" s="58" t="str">
        <f t="shared" si="7"/>
        <v/>
      </c>
      <c r="AA29" s="58">
        <f t="shared" si="8"/>
        <v>0</v>
      </c>
      <c r="AB29" s="58" t="str">
        <f t="shared" si="1"/>
        <v/>
      </c>
      <c r="AC29" s="72" t="str">
        <f t="shared" si="2"/>
        <v/>
      </c>
      <c r="AD29" s="74"/>
      <c r="AE29" t="e">
        <f>INDEX(データ!$D$4:$D$14,MATCH(エントリーシート!H29,データ!$A$4:$A$14,0))</f>
        <v>#N/A</v>
      </c>
      <c r="AF29" t="e">
        <f>INDEX(データ!$D$4:$D$14,MATCH(エントリーシート!L29,データ!$A$4:$A$14,0))</f>
        <v>#N/A</v>
      </c>
      <c r="AG29" t="s">
        <v>30</v>
      </c>
      <c r="AH29" t="s">
        <v>31</v>
      </c>
    </row>
    <row r="30" spans="1:34" ht="18" customHeight="1" x14ac:dyDescent="0.2">
      <c r="A30" s="54" t="s">
        <v>57</v>
      </c>
      <c r="B30" s="197" t="str">
        <f t="shared" si="3"/>
        <v/>
      </c>
      <c r="C30" s="191"/>
      <c r="D30" s="192"/>
      <c r="E30" s="192"/>
      <c r="F30" s="193"/>
      <c r="G30" s="194"/>
      <c r="H30" s="158"/>
      <c r="I30" s="167" t="str">
        <f>IF(H30="","",INDEX(データ!$B$4:$B$22,MATCH(エントリーシート!H30,データ!$A$4:$A$14,0)))</f>
        <v/>
      </c>
      <c r="J30" s="173"/>
      <c r="K30" s="175" t="str">
        <f>IF(J30="","",INDEX(データ!$C$4:$C$22,MATCH(エントリーシート!H30,データ!$A$4:$A$14,0)))</f>
        <v/>
      </c>
      <c r="L30" s="158"/>
      <c r="M30" s="167" t="str">
        <f>IF(L30="","",INDEX(データ!$B$4:$B$22,MATCH(エントリーシート!L30,データ!$A$4:$A$14,0)))</f>
        <v/>
      </c>
      <c r="N30" s="178"/>
      <c r="O30" s="187" t="str">
        <f>IF(N30="","",INDEX(データ!$C$4:$C$22,MATCH(エントリーシート!L30,データ!$A$4:$A$14,0)))</f>
        <v/>
      </c>
      <c r="P30" s="195"/>
      <c r="Q30" s="196"/>
      <c r="R30" s="82"/>
      <c r="S30" s="1" t="s">
        <v>204</v>
      </c>
      <c r="T30" t="str">
        <f t="shared" si="9"/>
        <v/>
      </c>
      <c r="U30" s="58" t="str">
        <f t="shared" si="4"/>
        <v>337026</v>
      </c>
      <c r="V30" s="58" t="str">
        <f t="shared" si="0"/>
        <v>()</v>
      </c>
      <c r="W30" s="58">
        <f t="shared" si="5"/>
        <v>0</v>
      </c>
      <c r="X30" s="58">
        <f t="shared" si="6"/>
        <v>0</v>
      </c>
      <c r="Y30" s="58">
        <v>33</v>
      </c>
      <c r="Z30" s="58" t="str">
        <f t="shared" si="7"/>
        <v/>
      </c>
      <c r="AA30" s="58">
        <f t="shared" si="8"/>
        <v>0</v>
      </c>
      <c r="AB30" s="58" t="str">
        <f t="shared" si="1"/>
        <v/>
      </c>
      <c r="AC30" s="72" t="str">
        <f t="shared" si="2"/>
        <v/>
      </c>
      <c r="AD30" s="74"/>
      <c r="AE30" t="e">
        <f>INDEX(データ!$D$4:$D$14,MATCH(エントリーシート!H30,データ!$A$4:$A$14,0))</f>
        <v>#N/A</v>
      </c>
      <c r="AF30" t="e">
        <f>INDEX(データ!$D$4:$D$14,MATCH(エントリーシート!L30,データ!$A$4:$A$14,0))</f>
        <v>#N/A</v>
      </c>
      <c r="AG30" t="s">
        <v>30</v>
      </c>
      <c r="AH30" t="s">
        <v>31</v>
      </c>
    </row>
    <row r="31" spans="1:34" ht="18" customHeight="1" x14ac:dyDescent="0.2">
      <c r="A31" s="54" t="s">
        <v>58</v>
      </c>
      <c r="B31" s="197" t="str">
        <f t="shared" si="3"/>
        <v/>
      </c>
      <c r="C31" s="191"/>
      <c r="D31" s="192"/>
      <c r="E31" s="192"/>
      <c r="F31" s="193"/>
      <c r="G31" s="194"/>
      <c r="H31" s="158"/>
      <c r="I31" s="167" t="str">
        <f>IF(H31="","",INDEX(データ!$B$4:$B$22,MATCH(エントリーシート!H31,データ!$A$4:$A$14,0)))</f>
        <v/>
      </c>
      <c r="J31" s="173"/>
      <c r="K31" s="175" t="str">
        <f>IF(J31="","",INDEX(データ!$C$4:$C$22,MATCH(エントリーシート!H31,データ!$A$4:$A$14,0)))</f>
        <v/>
      </c>
      <c r="L31" s="158"/>
      <c r="M31" s="167" t="str">
        <f>IF(L31="","",INDEX(データ!$B$4:$B$22,MATCH(エントリーシート!L31,データ!$A$4:$A$14,0)))</f>
        <v/>
      </c>
      <c r="N31" s="178"/>
      <c r="O31" s="187" t="str">
        <f>IF(N31="","",INDEX(データ!$C$4:$C$22,MATCH(エントリーシート!L31,データ!$A$4:$A$14,0)))</f>
        <v/>
      </c>
      <c r="P31" s="195"/>
      <c r="Q31" s="196"/>
      <c r="R31" s="82"/>
      <c r="S31" s="1" t="s">
        <v>204</v>
      </c>
      <c r="T31" t="str">
        <f t="shared" si="9"/>
        <v/>
      </c>
      <c r="U31" s="58" t="str">
        <f t="shared" si="4"/>
        <v>337027</v>
      </c>
      <c r="V31" s="58" t="str">
        <f t="shared" si="0"/>
        <v>()</v>
      </c>
      <c r="W31" s="58">
        <f t="shared" si="5"/>
        <v>0</v>
      </c>
      <c r="X31" s="58">
        <f t="shared" si="6"/>
        <v>0</v>
      </c>
      <c r="Y31" s="58">
        <v>33</v>
      </c>
      <c r="Z31" s="58" t="str">
        <f t="shared" si="7"/>
        <v/>
      </c>
      <c r="AA31" s="58">
        <f t="shared" si="8"/>
        <v>0</v>
      </c>
      <c r="AB31" s="58" t="str">
        <f t="shared" si="1"/>
        <v/>
      </c>
      <c r="AC31" s="72" t="str">
        <f t="shared" si="2"/>
        <v/>
      </c>
      <c r="AD31" s="74"/>
      <c r="AE31" t="e">
        <f>INDEX(データ!$D$4:$D$14,MATCH(エントリーシート!H31,データ!$A$4:$A$14,0))</f>
        <v>#N/A</v>
      </c>
      <c r="AF31" t="e">
        <f>INDEX(データ!$D$4:$D$14,MATCH(エントリーシート!L31,データ!$A$4:$A$14,0))</f>
        <v>#N/A</v>
      </c>
      <c r="AG31" t="s">
        <v>30</v>
      </c>
      <c r="AH31" t="s">
        <v>31</v>
      </c>
    </row>
    <row r="32" spans="1:34" ht="18" customHeight="1" x14ac:dyDescent="0.2">
      <c r="A32" s="54" t="s">
        <v>59</v>
      </c>
      <c r="B32" s="197" t="str">
        <f t="shared" si="3"/>
        <v/>
      </c>
      <c r="C32" s="191"/>
      <c r="D32" s="192"/>
      <c r="E32" s="192"/>
      <c r="F32" s="193"/>
      <c r="G32" s="194"/>
      <c r="H32" s="158"/>
      <c r="I32" s="167" t="str">
        <f>IF(H32="","",INDEX(データ!$B$4:$B$22,MATCH(エントリーシート!H32,データ!$A$4:$A$14,0)))</f>
        <v/>
      </c>
      <c r="J32" s="173"/>
      <c r="K32" s="175" t="str">
        <f>IF(J32="","",INDEX(データ!$C$4:$C$22,MATCH(エントリーシート!H32,データ!$A$4:$A$14,0)))</f>
        <v/>
      </c>
      <c r="L32" s="158"/>
      <c r="M32" s="167" t="str">
        <f>IF(L32="","",INDEX(データ!$B$4:$B$22,MATCH(エントリーシート!L32,データ!$A$4:$A$14,0)))</f>
        <v/>
      </c>
      <c r="N32" s="178"/>
      <c r="O32" s="187" t="str">
        <f>IF(N32="","",INDEX(データ!$C$4:$C$22,MATCH(エントリーシート!L32,データ!$A$4:$A$14,0)))</f>
        <v/>
      </c>
      <c r="P32" s="195"/>
      <c r="Q32" s="196"/>
      <c r="R32" s="82"/>
      <c r="S32" s="1" t="s">
        <v>204</v>
      </c>
      <c r="T32" t="str">
        <f t="shared" si="9"/>
        <v/>
      </c>
      <c r="U32" s="58" t="str">
        <f t="shared" si="4"/>
        <v>337028</v>
      </c>
      <c r="V32" s="58" t="str">
        <f t="shared" si="0"/>
        <v>()</v>
      </c>
      <c r="W32" s="58">
        <f t="shared" si="5"/>
        <v>0</v>
      </c>
      <c r="X32" s="58">
        <f t="shared" si="6"/>
        <v>0</v>
      </c>
      <c r="Y32" s="58">
        <v>33</v>
      </c>
      <c r="Z32" s="58" t="str">
        <f t="shared" si="7"/>
        <v/>
      </c>
      <c r="AA32" s="58">
        <f t="shared" si="8"/>
        <v>0</v>
      </c>
      <c r="AB32" s="58" t="str">
        <f t="shared" si="1"/>
        <v/>
      </c>
      <c r="AC32" s="72" t="str">
        <f t="shared" si="2"/>
        <v/>
      </c>
      <c r="AD32" s="74"/>
      <c r="AE32" t="e">
        <f>INDEX(データ!$D$4:$D$14,MATCH(エントリーシート!H32,データ!$A$4:$A$14,0))</f>
        <v>#N/A</v>
      </c>
      <c r="AF32" t="e">
        <f>INDEX(データ!$D$4:$D$14,MATCH(エントリーシート!L32,データ!$A$4:$A$14,0))</f>
        <v>#N/A</v>
      </c>
      <c r="AG32" t="s">
        <v>30</v>
      </c>
      <c r="AH32" t="s">
        <v>31</v>
      </c>
    </row>
    <row r="33" spans="1:34" ht="18" customHeight="1" x14ac:dyDescent="0.2">
      <c r="A33" s="54" t="s">
        <v>60</v>
      </c>
      <c r="B33" s="197" t="str">
        <f t="shared" si="3"/>
        <v/>
      </c>
      <c r="C33" s="191"/>
      <c r="D33" s="192"/>
      <c r="E33" s="192"/>
      <c r="F33" s="193"/>
      <c r="G33" s="194"/>
      <c r="H33" s="158"/>
      <c r="I33" s="167" t="str">
        <f>IF(H33="","",INDEX(データ!$B$4:$B$22,MATCH(エントリーシート!H33,データ!$A$4:$A$14,0)))</f>
        <v/>
      </c>
      <c r="J33" s="173"/>
      <c r="K33" s="175" t="str">
        <f>IF(J33="","",INDEX(データ!$C$4:$C$22,MATCH(エントリーシート!H33,データ!$A$4:$A$14,0)))</f>
        <v/>
      </c>
      <c r="L33" s="158"/>
      <c r="M33" s="167" t="str">
        <f>IF(L33="","",INDEX(データ!$B$4:$B$22,MATCH(エントリーシート!L33,データ!$A$4:$A$14,0)))</f>
        <v/>
      </c>
      <c r="N33" s="178"/>
      <c r="O33" s="187" t="str">
        <f>IF(N33="","",INDEX(データ!$C$4:$C$22,MATCH(エントリーシート!L33,データ!$A$4:$A$14,0)))</f>
        <v/>
      </c>
      <c r="P33" s="195"/>
      <c r="Q33" s="196"/>
      <c r="R33" s="82"/>
      <c r="S33" s="1" t="s">
        <v>204</v>
      </c>
      <c r="T33" t="str">
        <f t="shared" si="9"/>
        <v/>
      </c>
      <c r="U33" s="58" t="str">
        <f t="shared" si="4"/>
        <v>337029</v>
      </c>
      <c r="V33" s="58" t="str">
        <f t="shared" si="0"/>
        <v>()</v>
      </c>
      <c r="W33" s="58">
        <f t="shared" si="5"/>
        <v>0</v>
      </c>
      <c r="X33" s="58">
        <f t="shared" si="6"/>
        <v>0</v>
      </c>
      <c r="Y33" s="58">
        <v>33</v>
      </c>
      <c r="Z33" s="58" t="str">
        <f t="shared" si="7"/>
        <v/>
      </c>
      <c r="AA33" s="58">
        <f t="shared" si="8"/>
        <v>0</v>
      </c>
      <c r="AB33" s="58" t="str">
        <f t="shared" si="1"/>
        <v/>
      </c>
      <c r="AC33" s="72" t="str">
        <f t="shared" si="2"/>
        <v/>
      </c>
      <c r="AD33" s="74"/>
      <c r="AE33" t="e">
        <f>INDEX(データ!$D$4:$D$14,MATCH(エントリーシート!H33,データ!$A$4:$A$14,0))</f>
        <v>#N/A</v>
      </c>
      <c r="AF33" t="e">
        <f>INDEX(データ!$D$4:$D$14,MATCH(エントリーシート!L33,データ!$A$4:$A$14,0))</f>
        <v>#N/A</v>
      </c>
      <c r="AG33" t="s">
        <v>30</v>
      </c>
      <c r="AH33" t="s">
        <v>31</v>
      </c>
    </row>
    <row r="34" spans="1:34" ht="18" customHeight="1" thickBot="1" x14ac:dyDescent="0.25">
      <c r="A34" s="55" t="s">
        <v>61</v>
      </c>
      <c r="B34" s="198" t="str">
        <f t="shared" si="3"/>
        <v/>
      </c>
      <c r="C34" s="199"/>
      <c r="D34" s="200"/>
      <c r="E34" s="200"/>
      <c r="F34" s="212"/>
      <c r="G34" s="202"/>
      <c r="H34" s="159"/>
      <c r="I34" s="168" t="str">
        <f>IF(H34="","",INDEX(データ!$B$4:$B$22,MATCH(エントリーシート!H34,データ!$A$4:$A$14,0)))</f>
        <v/>
      </c>
      <c r="J34" s="176"/>
      <c r="K34" s="177" t="str">
        <f>IF(J34="","",INDEX(データ!$C$4:$C$22,MATCH(エントリーシート!H34,データ!$A$4:$A$14,0)))</f>
        <v/>
      </c>
      <c r="L34" s="159"/>
      <c r="M34" s="168" t="str">
        <f>IF(L34="","",INDEX(データ!$B$4:$B$22,MATCH(エントリーシート!L34,データ!$A$4:$A$14,0)))</f>
        <v/>
      </c>
      <c r="N34" s="176"/>
      <c r="O34" s="203" t="str">
        <f>IF(N34="","",INDEX(データ!$C$4:$C$22,MATCH(エントリーシート!L34,データ!$A$4:$A$14,0)))</f>
        <v/>
      </c>
      <c r="P34" s="204"/>
      <c r="Q34" s="215"/>
      <c r="R34" s="82"/>
      <c r="S34" s="1" t="s">
        <v>204</v>
      </c>
      <c r="T34" t="str">
        <f t="shared" si="9"/>
        <v/>
      </c>
      <c r="U34" s="58" t="str">
        <f t="shared" si="4"/>
        <v>337030</v>
      </c>
      <c r="V34" s="58" t="str">
        <f t="shared" si="0"/>
        <v>()</v>
      </c>
      <c r="W34" s="58">
        <f t="shared" si="5"/>
        <v>0</v>
      </c>
      <c r="X34" s="58">
        <f t="shared" si="6"/>
        <v>0</v>
      </c>
      <c r="Y34" s="58">
        <v>33</v>
      </c>
      <c r="Z34" s="58" t="str">
        <f t="shared" si="7"/>
        <v/>
      </c>
      <c r="AA34" s="58">
        <f t="shared" si="8"/>
        <v>0</v>
      </c>
      <c r="AB34" s="58" t="str">
        <f t="shared" si="1"/>
        <v/>
      </c>
      <c r="AC34" s="72" t="str">
        <f t="shared" si="2"/>
        <v/>
      </c>
      <c r="AD34" s="74"/>
      <c r="AE34" t="e">
        <f>INDEX(データ!$D$4:$D$14,MATCH(エントリーシート!H34,データ!$A$4:$A$14,0))</f>
        <v>#N/A</v>
      </c>
      <c r="AF34" t="e">
        <f>INDEX(データ!$D$4:$D$14,MATCH(エントリーシート!L34,データ!$A$4:$A$14,0))</f>
        <v>#N/A</v>
      </c>
      <c r="AG34" t="s">
        <v>30</v>
      </c>
      <c r="AH34" t="s">
        <v>31</v>
      </c>
    </row>
    <row r="35" spans="1:34" ht="18" customHeight="1" x14ac:dyDescent="0.2">
      <c r="A35" s="57" t="s">
        <v>62</v>
      </c>
      <c r="B35" s="181" t="str">
        <f t="shared" si="3"/>
        <v/>
      </c>
      <c r="C35" s="213"/>
      <c r="D35" s="183"/>
      <c r="E35" s="183"/>
      <c r="F35" s="214"/>
      <c r="G35" s="216"/>
      <c r="H35" s="157"/>
      <c r="I35" s="166" t="str">
        <f>IF(H35="","",INDEX(データ!$B$4:$B$22,MATCH(エントリーシート!H35,データ!$A$4:$A$14,0)))</f>
        <v/>
      </c>
      <c r="J35" s="180"/>
      <c r="K35" s="174" t="str">
        <f>IF(J35="","",INDEX(データ!$C$4:$C$22,MATCH(エントリーシート!H35,データ!$A$4:$A$14,0)))</f>
        <v/>
      </c>
      <c r="L35" s="157"/>
      <c r="M35" s="166" t="str">
        <f>IF(L35="","",INDEX(データ!$B$4:$B$22,MATCH(エントリーシート!L35,データ!$A$4:$A$14,0)))</f>
        <v/>
      </c>
      <c r="N35" s="180"/>
      <c r="O35" s="217" t="str">
        <f>IF(N35="","",INDEX(データ!$C$4:$C$22,MATCH(エントリーシート!L35,データ!$A$4:$A$14,0)))</f>
        <v/>
      </c>
      <c r="P35" s="188"/>
      <c r="Q35" s="211"/>
      <c r="R35" s="82"/>
      <c r="S35" s="1" t="s">
        <v>204</v>
      </c>
      <c r="T35" t="str">
        <f t="shared" si="9"/>
        <v/>
      </c>
      <c r="U35" s="58" t="str">
        <f t="shared" si="4"/>
        <v>337031</v>
      </c>
      <c r="V35" s="58" t="str">
        <f t="shared" si="0"/>
        <v>()</v>
      </c>
      <c r="W35" s="58">
        <f t="shared" si="5"/>
        <v>0</v>
      </c>
      <c r="X35" s="58">
        <f t="shared" si="6"/>
        <v>0</v>
      </c>
      <c r="Y35" s="58">
        <v>33</v>
      </c>
      <c r="Z35" s="58" t="str">
        <f t="shared" si="7"/>
        <v/>
      </c>
      <c r="AA35" s="58">
        <f t="shared" si="8"/>
        <v>0</v>
      </c>
      <c r="AB35" s="58" t="str">
        <f t="shared" si="1"/>
        <v/>
      </c>
      <c r="AC35" s="72" t="str">
        <f t="shared" si="2"/>
        <v/>
      </c>
      <c r="AD35" s="74"/>
      <c r="AE35" t="e">
        <f>INDEX(データ!$D$4:$D$14,MATCH(エントリーシート!H35,データ!$A$4:$A$14,0))</f>
        <v>#N/A</v>
      </c>
      <c r="AF35" t="e">
        <f>INDEX(データ!$D$4:$D$14,MATCH(エントリーシート!L35,データ!$A$4:$A$14,0))</f>
        <v>#N/A</v>
      </c>
      <c r="AG35" t="s">
        <v>30</v>
      </c>
      <c r="AH35" t="s">
        <v>31</v>
      </c>
    </row>
    <row r="36" spans="1:34" ht="18" customHeight="1" x14ac:dyDescent="0.2">
      <c r="A36" s="54" t="s">
        <v>63</v>
      </c>
      <c r="B36" s="197" t="str">
        <f t="shared" si="3"/>
        <v/>
      </c>
      <c r="C36" s="191"/>
      <c r="D36" s="192"/>
      <c r="E36" s="192"/>
      <c r="F36" s="193"/>
      <c r="G36" s="194"/>
      <c r="H36" s="158"/>
      <c r="I36" s="167" t="str">
        <f>IF(H36="","",INDEX(データ!$B$4:$B$22,MATCH(エントリーシート!H36,データ!$A$4:$A$14,0)))</f>
        <v/>
      </c>
      <c r="J36" s="173"/>
      <c r="K36" s="175" t="str">
        <f>IF(J36="","",INDEX(データ!$C$4:$C$22,MATCH(エントリーシート!H36,データ!$A$4:$A$14,0)))</f>
        <v/>
      </c>
      <c r="L36" s="158"/>
      <c r="M36" s="167" t="str">
        <f>IF(L36="","",INDEX(データ!$B$4:$B$22,MATCH(エントリーシート!L36,データ!$A$4:$A$14,0)))</f>
        <v/>
      </c>
      <c r="N36" s="178"/>
      <c r="O36" s="187" t="str">
        <f>IF(N36="","",INDEX(データ!$C$4:$C$22,MATCH(エントリーシート!L36,データ!$A$4:$A$14,0)))</f>
        <v/>
      </c>
      <c r="P36" s="195"/>
      <c r="Q36" s="196"/>
      <c r="R36" s="82"/>
      <c r="S36" s="1" t="s">
        <v>204</v>
      </c>
      <c r="T36" t="str">
        <f t="shared" si="9"/>
        <v/>
      </c>
      <c r="U36" s="58" t="str">
        <f t="shared" si="4"/>
        <v>337032</v>
      </c>
      <c r="V36" s="58" t="str">
        <f t="shared" si="0"/>
        <v>()</v>
      </c>
      <c r="W36" s="58">
        <f t="shared" si="5"/>
        <v>0</v>
      </c>
      <c r="X36" s="58">
        <f t="shared" si="6"/>
        <v>0</v>
      </c>
      <c r="Y36" s="58">
        <v>33</v>
      </c>
      <c r="Z36" s="58" t="str">
        <f t="shared" si="7"/>
        <v/>
      </c>
      <c r="AA36" s="58">
        <f t="shared" si="8"/>
        <v>0</v>
      </c>
      <c r="AB36" s="58" t="str">
        <f t="shared" si="1"/>
        <v/>
      </c>
      <c r="AC36" s="72" t="str">
        <f t="shared" si="2"/>
        <v/>
      </c>
      <c r="AD36" s="74"/>
      <c r="AE36" t="e">
        <f>INDEX(データ!$D$4:$D$14,MATCH(エントリーシート!H36,データ!$A$4:$A$14,0))</f>
        <v>#N/A</v>
      </c>
      <c r="AF36" t="e">
        <f>INDEX(データ!$D$4:$D$14,MATCH(エントリーシート!L36,データ!$A$4:$A$14,0))</f>
        <v>#N/A</v>
      </c>
      <c r="AG36" t="s">
        <v>30</v>
      </c>
      <c r="AH36" t="s">
        <v>31</v>
      </c>
    </row>
    <row r="37" spans="1:34" ht="18" customHeight="1" x14ac:dyDescent="0.2">
      <c r="A37" s="54" t="s">
        <v>64</v>
      </c>
      <c r="B37" s="197" t="str">
        <f t="shared" si="3"/>
        <v/>
      </c>
      <c r="C37" s="191"/>
      <c r="D37" s="192"/>
      <c r="E37" s="192"/>
      <c r="F37" s="193"/>
      <c r="G37" s="194"/>
      <c r="H37" s="158"/>
      <c r="I37" s="167" t="str">
        <f>IF(H37="","",INDEX(データ!$B$4:$B$22,MATCH(エントリーシート!H37,データ!$A$4:$A$14,0)))</f>
        <v/>
      </c>
      <c r="J37" s="173"/>
      <c r="K37" s="175" t="str">
        <f>IF(J37="","",INDEX(データ!$C$4:$C$22,MATCH(エントリーシート!H37,データ!$A$4:$A$14,0)))</f>
        <v/>
      </c>
      <c r="L37" s="158"/>
      <c r="M37" s="167" t="str">
        <f>IF(L37="","",INDEX(データ!$B$4:$B$22,MATCH(エントリーシート!L37,データ!$A$4:$A$14,0)))</f>
        <v/>
      </c>
      <c r="N37" s="178"/>
      <c r="O37" s="187" t="str">
        <f>IF(N37="","",INDEX(データ!$C$4:$C$22,MATCH(エントリーシート!L37,データ!$A$4:$A$14,0)))</f>
        <v/>
      </c>
      <c r="P37" s="195"/>
      <c r="Q37" s="196"/>
      <c r="R37" s="82"/>
      <c r="S37" s="1" t="s">
        <v>204</v>
      </c>
      <c r="T37" t="str">
        <f t="shared" si="9"/>
        <v/>
      </c>
      <c r="U37" s="58" t="str">
        <f t="shared" si="4"/>
        <v>337033</v>
      </c>
      <c r="V37" s="58" t="str">
        <f t="shared" si="0"/>
        <v>()</v>
      </c>
      <c r="W37" s="58">
        <f t="shared" si="5"/>
        <v>0</v>
      </c>
      <c r="X37" s="58">
        <f t="shared" si="6"/>
        <v>0</v>
      </c>
      <c r="Y37" s="58">
        <v>33</v>
      </c>
      <c r="Z37" s="58" t="str">
        <f t="shared" si="7"/>
        <v/>
      </c>
      <c r="AA37" s="58">
        <f t="shared" si="8"/>
        <v>0</v>
      </c>
      <c r="AB37" s="58" t="str">
        <f t="shared" si="1"/>
        <v/>
      </c>
      <c r="AC37" s="72" t="str">
        <f t="shared" si="2"/>
        <v/>
      </c>
      <c r="AD37" s="74"/>
      <c r="AE37" t="e">
        <f>INDEX(データ!$D$4:$D$14,MATCH(エントリーシート!H37,データ!$A$4:$A$14,0))</f>
        <v>#N/A</v>
      </c>
      <c r="AF37" t="e">
        <f>INDEX(データ!$D$4:$D$14,MATCH(エントリーシート!L37,データ!$A$4:$A$14,0))</f>
        <v>#N/A</v>
      </c>
      <c r="AG37" t="s">
        <v>30</v>
      </c>
      <c r="AH37" t="s">
        <v>31</v>
      </c>
    </row>
    <row r="38" spans="1:34" ht="18" customHeight="1" x14ac:dyDescent="0.2">
      <c r="A38" s="54" t="s">
        <v>65</v>
      </c>
      <c r="B38" s="197" t="str">
        <f t="shared" si="3"/>
        <v/>
      </c>
      <c r="C38" s="191"/>
      <c r="D38" s="192"/>
      <c r="E38" s="192"/>
      <c r="F38" s="193"/>
      <c r="G38" s="194"/>
      <c r="H38" s="158"/>
      <c r="I38" s="167" t="str">
        <f>IF(H38="","",INDEX(データ!$B$4:$B$22,MATCH(エントリーシート!H38,データ!$A$4:$A$14,0)))</f>
        <v/>
      </c>
      <c r="J38" s="173"/>
      <c r="K38" s="175" t="str">
        <f>IF(J38="","",INDEX(データ!$C$4:$C$22,MATCH(エントリーシート!H38,データ!$A$4:$A$14,0)))</f>
        <v/>
      </c>
      <c r="L38" s="158"/>
      <c r="M38" s="167" t="str">
        <f>IF(L38="","",INDEX(データ!$B$4:$B$22,MATCH(エントリーシート!L38,データ!$A$4:$A$14,0)))</f>
        <v/>
      </c>
      <c r="N38" s="178"/>
      <c r="O38" s="187" t="str">
        <f>IF(N38="","",INDEX(データ!$C$4:$C$22,MATCH(エントリーシート!L38,データ!$A$4:$A$14,0)))</f>
        <v/>
      </c>
      <c r="P38" s="195"/>
      <c r="Q38" s="196"/>
      <c r="R38" s="82"/>
      <c r="S38" s="1" t="s">
        <v>204</v>
      </c>
      <c r="T38" t="str">
        <f t="shared" si="9"/>
        <v/>
      </c>
      <c r="U38" s="58" t="str">
        <f t="shared" si="4"/>
        <v>337034</v>
      </c>
      <c r="V38" s="58" t="str">
        <f t="shared" si="0"/>
        <v>()</v>
      </c>
      <c r="W38" s="58">
        <f t="shared" si="5"/>
        <v>0</v>
      </c>
      <c r="X38" s="58">
        <f t="shared" si="6"/>
        <v>0</v>
      </c>
      <c r="Y38" s="58">
        <v>33</v>
      </c>
      <c r="Z38" s="58" t="str">
        <f t="shared" si="7"/>
        <v/>
      </c>
      <c r="AA38" s="58">
        <f t="shared" si="8"/>
        <v>0</v>
      </c>
      <c r="AB38" s="58" t="str">
        <f t="shared" si="1"/>
        <v/>
      </c>
      <c r="AC38" s="72" t="str">
        <f t="shared" si="2"/>
        <v/>
      </c>
      <c r="AD38" s="74"/>
      <c r="AE38" t="e">
        <f>INDEX(データ!$D$4:$D$14,MATCH(エントリーシート!H38,データ!$A$4:$A$14,0))</f>
        <v>#N/A</v>
      </c>
      <c r="AF38" t="e">
        <f>INDEX(データ!$D$4:$D$14,MATCH(エントリーシート!L38,データ!$A$4:$A$14,0))</f>
        <v>#N/A</v>
      </c>
      <c r="AG38" t="s">
        <v>30</v>
      </c>
      <c r="AH38" t="s">
        <v>31</v>
      </c>
    </row>
    <row r="39" spans="1:34" ht="18" customHeight="1" x14ac:dyDescent="0.2">
      <c r="A39" s="54" t="s">
        <v>66</v>
      </c>
      <c r="B39" s="197" t="str">
        <f t="shared" si="3"/>
        <v/>
      </c>
      <c r="C39" s="191"/>
      <c r="D39" s="192"/>
      <c r="E39" s="192"/>
      <c r="F39" s="193"/>
      <c r="G39" s="194"/>
      <c r="H39" s="158"/>
      <c r="I39" s="167" t="str">
        <f>IF(H39="","",INDEX(データ!$B$4:$B$22,MATCH(エントリーシート!H39,データ!$A$4:$A$14,0)))</f>
        <v/>
      </c>
      <c r="J39" s="173"/>
      <c r="K39" s="175" t="str">
        <f>IF(J39="","",INDEX(データ!$C$4:$C$22,MATCH(エントリーシート!H39,データ!$A$4:$A$14,0)))</f>
        <v/>
      </c>
      <c r="L39" s="158"/>
      <c r="M39" s="167" t="str">
        <f>IF(L39="","",INDEX(データ!$B$4:$B$22,MATCH(エントリーシート!L39,データ!$A$4:$A$14,0)))</f>
        <v/>
      </c>
      <c r="N39" s="178"/>
      <c r="O39" s="187" t="str">
        <f>IF(N39="","",INDEX(データ!$C$4:$C$22,MATCH(エントリーシート!L39,データ!$A$4:$A$14,0)))</f>
        <v/>
      </c>
      <c r="P39" s="195"/>
      <c r="Q39" s="196"/>
      <c r="R39" s="82"/>
      <c r="S39" s="1" t="s">
        <v>204</v>
      </c>
      <c r="T39" t="str">
        <f t="shared" si="9"/>
        <v/>
      </c>
      <c r="U39" s="58" t="str">
        <f t="shared" si="4"/>
        <v>337035</v>
      </c>
      <c r="V39" s="58" t="str">
        <f t="shared" si="0"/>
        <v>()</v>
      </c>
      <c r="W39" s="58">
        <f t="shared" si="5"/>
        <v>0</v>
      </c>
      <c r="X39" s="58">
        <f t="shared" si="6"/>
        <v>0</v>
      </c>
      <c r="Y39" s="58">
        <v>33</v>
      </c>
      <c r="Z39" s="58" t="str">
        <f t="shared" si="7"/>
        <v/>
      </c>
      <c r="AA39" s="58">
        <f t="shared" si="8"/>
        <v>0</v>
      </c>
      <c r="AB39" s="58" t="str">
        <f t="shared" si="1"/>
        <v/>
      </c>
      <c r="AC39" s="72" t="str">
        <f t="shared" si="2"/>
        <v/>
      </c>
      <c r="AD39" s="74"/>
      <c r="AE39" t="e">
        <f>INDEX(データ!$D$4:$D$14,MATCH(エントリーシート!H39,データ!$A$4:$A$14,0))</f>
        <v>#N/A</v>
      </c>
      <c r="AF39" t="e">
        <f>INDEX(データ!$D$4:$D$14,MATCH(エントリーシート!L39,データ!$A$4:$A$14,0))</f>
        <v>#N/A</v>
      </c>
      <c r="AG39" t="s">
        <v>30</v>
      </c>
      <c r="AH39" t="s">
        <v>31</v>
      </c>
    </row>
    <row r="40" spans="1:34" ht="18" customHeight="1" x14ac:dyDescent="0.2">
      <c r="A40" s="54" t="s">
        <v>67</v>
      </c>
      <c r="B40" s="197" t="str">
        <f t="shared" si="3"/>
        <v/>
      </c>
      <c r="C40" s="191"/>
      <c r="D40" s="192"/>
      <c r="E40" s="192"/>
      <c r="F40" s="193"/>
      <c r="G40" s="194"/>
      <c r="H40" s="158"/>
      <c r="I40" s="167" t="str">
        <f>IF(H40="","",INDEX(データ!$B$4:$B$22,MATCH(エントリーシート!H40,データ!$A$4:$A$14,0)))</f>
        <v/>
      </c>
      <c r="J40" s="173"/>
      <c r="K40" s="175" t="str">
        <f>IF(J40="","",INDEX(データ!$C$4:$C$22,MATCH(エントリーシート!H40,データ!$A$4:$A$14,0)))</f>
        <v/>
      </c>
      <c r="L40" s="158"/>
      <c r="M40" s="167" t="str">
        <f>IF(L40="","",INDEX(データ!$B$4:$B$22,MATCH(エントリーシート!L40,データ!$A$4:$A$14,0)))</f>
        <v/>
      </c>
      <c r="N40" s="178"/>
      <c r="O40" s="187" t="str">
        <f>IF(N40="","",INDEX(データ!$C$4:$C$22,MATCH(エントリーシート!L40,データ!$A$4:$A$14,0)))</f>
        <v/>
      </c>
      <c r="P40" s="195"/>
      <c r="Q40" s="196"/>
      <c r="R40" s="82"/>
      <c r="S40" s="1" t="s">
        <v>204</v>
      </c>
      <c r="T40" t="str">
        <f t="shared" si="9"/>
        <v/>
      </c>
      <c r="U40" s="58" t="str">
        <f t="shared" si="4"/>
        <v>337036</v>
      </c>
      <c r="V40" s="58" t="str">
        <f t="shared" si="0"/>
        <v>()</v>
      </c>
      <c r="W40" s="58">
        <f t="shared" si="5"/>
        <v>0</v>
      </c>
      <c r="X40" s="58">
        <f t="shared" si="6"/>
        <v>0</v>
      </c>
      <c r="Y40" s="58">
        <v>33</v>
      </c>
      <c r="Z40" s="58" t="str">
        <f t="shared" si="7"/>
        <v/>
      </c>
      <c r="AA40" s="58">
        <f t="shared" si="8"/>
        <v>0</v>
      </c>
      <c r="AB40" s="58" t="str">
        <f t="shared" si="1"/>
        <v/>
      </c>
      <c r="AC40" s="72" t="str">
        <f t="shared" si="2"/>
        <v/>
      </c>
      <c r="AD40" s="74"/>
      <c r="AE40" t="e">
        <f>INDEX(データ!$D$4:$D$14,MATCH(エントリーシート!H40,データ!$A$4:$A$14,0))</f>
        <v>#N/A</v>
      </c>
      <c r="AF40" t="e">
        <f>INDEX(データ!$D$4:$D$14,MATCH(エントリーシート!L40,データ!$A$4:$A$14,0))</f>
        <v>#N/A</v>
      </c>
      <c r="AG40" t="s">
        <v>30</v>
      </c>
      <c r="AH40" t="s">
        <v>31</v>
      </c>
    </row>
    <row r="41" spans="1:34" ht="18" customHeight="1" x14ac:dyDescent="0.2">
      <c r="A41" s="54" t="s">
        <v>68</v>
      </c>
      <c r="B41" s="197" t="str">
        <f t="shared" si="3"/>
        <v/>
      </c>
      <c r="C41" s="191"/>
      <c r="D41" s="192"/>
      <c r="E41" s="192"/>
      <c r="F41" s="193"/>
      <c r="G41" s="194"/>
      <c r="H41" s="158"/>
      <c r="I41" s="167" t="str">
        <f>IF(H41="","",INDEX(データ!$B$4:$B$22,MATCH(エントリーシート!H41,データ!$A$4:$A$14,0)))</f>
        <v/>
      </c>
      <c r="J41" s="173"/>
      <c r="K41" s="175" t="str">
        <f>IF(J41="","",INDEX(データ!$C$4:$C$22,MATCH(エントリーシート!H41,データ!$A$4:$A$14,0)))</f>
        <v/>
      </c>
      <c r="L41" s="158"/>
      <c r="M41" s="167" t="str">
        <f>IF(L41="","",INDEX(データ!$B$4:$B$22,MATCH(エントリーシート!L41,データ!$A$4:$A$14,0)))</f>
        <v/>
      </c>
      <c r="N41" s="178"/>
      <c r="O41" s="187" t="str">
        <f>IF(N41="","",INDEX(データ!$C$4:$C$22,MATCH(エントリーシート!L41,データ!$A$4:$A$14,0)))</f>
        <v/>
      </c>
      <c r="P41" s="195"/>
      <c r="Q41" s="196"/>
      <c r="R41" s="82"/>
      <c r="S41" s="1" t="s">
        <v>204</v>
      </c>
      <c r="T41" t="str">
        <f t="shared" si="9"/>
        <v/>
      </c>
      <c r="U41" s="58" t="str">
        <f t="shared" si="4"/>
        <v>337037</v>
      </c>
      <c r="V41" s="58" t="str">
        <f t="shared" si="0"/>
        <v>()</v>
      </c>
      <c r="W41" s="58">
        <f t="shared" si="5"/>
        <v>0</v>
      </c>
      <c r="X41" s="58">
        <f t="shared" si="6"/>
        <v>0</v>
      </c>
      <c r="Y41" s="58">
        <v>33</v>
      </c>
      <c r="Z41" s="58" t="str">
        <f t="shared" si="7"/>
        <v/>
      </c>
      <c r="AA41" s="58">
        <f t="shared" si="8"/>
        <v>0</v>
      </c>
      <c r="AB41" s="58" t="str">
        <f t="shared" si="1"/>
        <v/>
      </c>
      <c r="AC41" s="72" t="str">
        <f t="shared" si="2"/>
        <v/>
      </c>
      <c r="AD41" s="74"/>
      <c r="AE41" t="e">
        <f>INDEX(データ!$D$4:$D$14,MATCH(エントリーシート!H41,データ!$A$4:$A$14,0))</f>
        <v>#N/A</v>
      </c>
      <c r="AF41" t="e">
        <f>INDEX(データ!$D$4:$D$14,MATCH(エントリーシート!L41,データ!$A$4:$A$14,0))</f>
        <v>#N/A</v>
      </c>
      <c r="AG41" t="s">
        <v>30</v>
      </c>
      <c r="AH41" t="s">
        <v>31</v>
      </c>
    </row>
    <row r="42" spans="1:34" ht="18" customHeight="1" x14ac:dyDescent="0.2">
      <c r="A42" s="54" t="s">
        <v>69</v>
      </c>
      <c r="B42" s="197" t="str">
        <f t="shared" si="3"/>
        <v/>
      </c>
      <c r="C42" s="191"/>
      <c r="D42" s="192"/>
      <c r="E42" s="192"/>
      <c r="F42" s="193"/>
      <c r="G42" s="194"/>
      <c r="H42" s="158"/>
      <c r="I42" s="167" t="str">
        <f>IF(H42="","",INDEX(データ!$B$4:$B$22,MATCH(エントリーシート!H42,データ!$A$4:$A$14,0)))</f>
        <v/>
      </c>
      <c r="J42" s="173"/>
      <c r="K42" s="175" t="str">
        <f>IF(J42="","",INDEX(データ!$C$4:$C$22,MATCH(エントリーシート!H42,データ!$A$4:$A$14,0)))</f>
        <v/>
      </c>
      <c r="L42" s="158"/>
      <c r="M42" s="167" t="str">
        <f>IF(L42="","",INDEX(データ!$B$4:$B$22,MATCH(エントリーシート!L42,データ!$A$4:$A$14,0)))</f>
        <v/>
      </c>
      <c r="N42" s="178"/>
      <c r="O42" s="187" t="str">
        <f>IF(N42="","",INDEX(データ!$C$4:$C$22,MATCH(エントリーシート!L42,データ!$A$4:$A$14,0)))</f>
        <v/>
      </c>
      <c r="P42" s="195"/>
      <c r="Q42" s="196"/>
      <c r="R42" s="82"/>
      <c r="S42" s="1" t="s">
        <v>204</v>
      </c>
      <c r="T42" t="str">
        <f t="shared" si="9"/>
        <v/>
      </c>
      <c r="U42" s="58" t="str">
        <f t="shared" si="4"/>
        <v>337038</v>
      </c>
      <c r="V42" s="58" t="str">
        <f t="shared" si="0"/>
        <v>()</v>
      </c>
      <c r="W42" s="58">
        <f t="shared" si="5"/>
        <v>0</v>
      </c>
      <c r="X42" s="58">
        <f t="shared" si="6"/>
        <v>0</v>
      </c>
      <c r="Y42" s="58">
        <v>33</v>
      </c>
      <c r="Z42" s="58" t="str">
        <f t="shared" si="7"/>
        <v/>
      </c>
      <c r="AA42" s="58">
        <f t="shared" si="8"/>
        <v>0</v>
      </c>
      <c r="AB42" s="58" t="str">
        <f t="shared" si="1"/>
        <v/>
      </c>
      <c r="AC42" s="72" t="str">
        <f t="shared" si="2"/>
        <v/>
      </c>
      <c r="AD42" s="74"/>
      <c r="AE42" t="e">
        <f>INDEX(データ!$D$4:$D$14,MATCH(エントリーシート!H42,データ!$A$4:$A$14,0))</f>
        <v>#N/A</v>
      </c>
      <c r="AF42" t="e">
        <f>INDEX(データ!$D$4:$D$14,MATCH(エントリーシート!L42,データ!$A$4:$A$14,0))</f>
        <v>#N/A</v>
      </c>
      <c r="AG42" t="s">
        <v>30</v>
      </c>
      <c r="AH42" t="s">
        <v>31</v>
      </c>
    </row>
    <row r="43" spans="1:34" ht="18" customHeight="1" x14ac:dyDescent="0.2">
      <c r="A43" s="54" t="s">
        <v>70</v>
      </c>
      <c r="B43" s="197" t="str">
        <f t="shared" si="3"/>
        <v/>
      </c>
      <c r="C43" s="191"/>
      <c r="D43" s="192"/>
      <c r="E43" s="192"/>
      <c r="F43" s="193"/>
      <c r="G43" s="194"/>
      <c r="H43" s="158"/>
      <c r="I43" s="167" t="str">
        <f>IF(H43="","",INDEX(データ!$B$4:$B$22,MATCH(エントリーシート!H43,データ!$A$4:$A$14,0)))</f>
        <v/>
      </c>
      <c r="J43" s="173"/>
      <c r="K43" s="175" t="str">
        <f>IF(J43="","",INDEX(データ!$C$4:$C$22,MATCH(エントリーシート!H43,データ!$A$4:$A$14,0)))</f>
        <v/>
      </c>
      <c r="L43" s="158"/>
      <c r="M43" s="167" t="str">
        <f>IF(L43="","",INDEX(データ!$B$4:$B$22,MATCH(エントリーシート!L43,データ!$A$4:$A$14,0)))</f>
        <v/>
      </c>
      <c r="N43" s="178"/>
      <c r="O43" s="187" t="str">
        <f>IF(N43="","",INDEX(データ!$C$4:$C$22,MATCH(エントリーシート!L43,データ!$A$4:$A$14,0)))</f>
        <v/>
      </c>
      <c r="P43" s="195"/>
      <c r="Q43" s="196"/>
      <c r="R43" s="82"/>
      <c r="S43" s="1" t="s">
        <v>204</v>
      </c>
      <c r="T43" t="str">
        <f t="shared" si="9"/>
        <v/>
      </c>
      <c r="U43" s="58" t="str">
        <f t="shared" si="4"/>
        <v>337039</v>
      </c>
      <c r="V43" s="58" t="str">
        <f t="shared" si="0"/>
        <v>()</v>
      </c>
      <c r="W43" s="58">
        <f t="shared" si="5"/>
        <v>0</v>
      </c>
      <c r="X43" s="58">
        <f t="shared" si="6"/>
        <v>0</v>
      </c>
      <c r="Y43" s="58">
        <v>33</v>
      </c>
      <c r="Z43" s="58" t="str">
        <f t="shared" si="7"/>
        <v/>
      </c>
      <c r="AA43" s="58">
        <f t="shared" si="8"/>
        <v>0</v>
      </c>
      <c r="AB43" s="58" t="str">
        <f t="shared" si="1"/>
        <v/>
      </c>
      <c r="AC43" s="72" t="str">
        <f t="shared" si="2"/>
        <v/>
      </c>
      <c r="AD43" s="74"/>
      <c r="AE43" t="e">
        <f>INDEX(データ!$D$4:$D$14,MATCH(エントリーシート!H43,データ!$A$4:$A$14,0))</f>
        <v>#N/A</v>
      </c>
      <c r="AF43" t="e">
        <f>INDEX(データ!$D$4:$D$14,MATCH(エントリーシート!L43,データ!$A$4:$A$14,0))</f>
        <v>#N/A</v>
      </c>
      <c r="AG43" t="s">
        <v>30</v>
      </c>
      <c r="AH43" t="s">
        <v>31</v>
      </c>
    </row>
    <row r="44" spans="1:34" ht="18" customHeight="1" thickBot="1" x14ac:dyDescent="0.25">
      <c r="A44" s="263" t="s">
        <v>71</v>
      </c>
      <c r="B44" s="264" t="str">
        <f t="shared" si="3"/>
        <v/>
      </c>
      <c r="C44" s="265"/>
      <c r="D44" s="266"/>
      <c r="E44" s="266"/>
      <c r="F44" s="267"/>
      <c r="G44" s="268"/>
      <c r="H44" s="248"/>
      <c r="I44" s="249" t="str">
        <f>IF(H44="","",INDEX(データ!$B$4:$B$22,MATCH(エントリーシート!H44,データ!$A$4:$A$14,0)))</f>
        <v/>
      </c>
      <c r="J44" s="250"/>
      <c r="K44" s="251" t="str">
        <f>IF(J44="","",INDEX(データ!$C$4:$C$22,MATCH(エントリーシート!H44,データ!$A$4:$A$14,0)))</f>
        <v/>
      </c>
      <c r="L44" s="248"/>
      <c r="M44" s="249" t="str">
        <f>IF(L44="","",INDEX(データ!$B$4:$B$22,MATCH(エントリーシート!L44,データ!$A$4:$A$14,0)))</f>
        <v/>
      </c>
      <c r="N44" s="250"/>
      <c r="O44" s="252" t="str">
        <f>IF(N44="","",INDEX(データ!$C$4:$C$22,MATCH(エントリーシート!L44,データ!$A$4:$A$14,0)))</f>
        <v/>
      </c>
      <c r="P44" s="253"/>
      <c r="Q44" s="215"/>
      <c r="R44" s="82"/>
      <c r="S44" s="1" t="s">
        <v>204</v>
      </c>
      <c r="T44" t="str">
        <f t="shared" si="9"/>
        <v/>
      </c>
      <c r="U44" s="58" t="str">
        <f t="shared" si="4"/>
        <v>337040</v>
      </c>
      <c r="V44" s="58" t="str">
        <f t="shared" si="0"/>
        <v>()</v>
      </c>
      <c r="W44" s="58">
        <f t="shared" si="5"/>
        <v>0</v>
      </c>
      <c r="X44" s="58">
        <f t="shared" si="6"/>
        <v>0</v>
      </c>
      <c r="Y44" s="58">
        <v>33</v>
      </c>
      <c r="Z44" s="58" t="str">
        <f t="shared" si="7"/>
        <v/>
      </c>
      <c r="AA44" s="58">
        <f t="shared" si="8"/>
        <v>0</v>
      </c>
      <c r="AB44" s="58" t="str">
        <f t="shared" si="1"/>
        <v/>
      </c>
      <c r="AC44" s="72" t="str">
        <f t="shared" si="2"/>
        <v/>
      </c>
      <c r="AD44" s="75"/>
      <c r="AE44" t="e">
        <f>INDEX(データ!$D$4:$D$14,MATCH(エントリーシート!H44,データ!$A$4:$A$14,0))</f>
        <v>#N/A</v>
      </c>
      <c r="AF44" t="e">
        <f>INDEX(データ!$D$4:$D$14,MATCH(エントリーシート!L44,データ!$A$4:$A$14,0))</f>
        <v>#N/A</v>
      </c>
      <c r="AG44" t="s">
        <v>30</v>
      </c>
      <c r="AH44" t="s">
        <v>31</v>
      </c>
    </row>
    <row r="45" spans="1:34" ht="18" customHeight="1" x14ac:dyDescent="0.2">
      <c r="A45" s="235" t="s">
        <v>84</v>
      </c>
      <c r="B45" s="236" t="str">
        <f t="shared" si="3"/>
        <v/>
      </c>
      <c r="C45" s="236"/>
      <c r="D45" s="184"/>
      <c r="E45" s="184"/>
      <c r="F45" s="184"/>
      <c r="G45" s="237"/>
      <c r="H45" s="162"/>
      <c r="I45" s="172" t="str">
        <f>IF(H45="","",INDEX(データ!$B$4:$B$22,MATCH(エントリーシート!H45,データ!$A$4:$A$14,0)))</f>
        <v/>
      </c>
      <c r="J45" s="274"/>
      <c r="K45" s="275"/>
      <c r="L45" s="165"/>
      <c r="M45" s="172" t="str">
        <f>IF(L45="","",INDEX(データ!$B$4:$B$22,MATCH(エントリーシート!L45,データ!$A$4:$A$14,0)))</f>
        <v/>
      </c>
      <c r="N45" s="274"/>
      <c r="O45" s="276" t="str">
        <f>IF(N45="","",INDEX(データ!$C$4:$C$22,MATCH(エントリーシート!L45,データ!$A$4:$A$14,0)))</f>
        <v/>
      </c>
      <c r="P45" s="277"/>
      <c r="Q45" s="278"/>
      <c r="S45" s="1" t="s">
        <v>204</v>
      </c>
      <c r="T45" t="str">
        <f t="shared" si="9"/>
        <v/>
      </c>
      <c r="U45" s="58" t="str">
        <f t="shared" ref="U45:U108" si="10">CONCATENATE(S45,$B$3,A45)</f>
        <v>337041</v>
      </c>
      <c r="V45" s="58" t="str">
        <f t="shared" ref="V45:V108" si="11">CONCATENATE(D45,AG45,F45,AH45)</f>
        <v>()</v>
      </c>
      <c r="W45" s="58">
        <f t="shared" ref="W45:W108" si="12">E45</f>
        <v>0</v>
      </c>
      <c r="X45" s="58">
        <f t="shared" ref="X45:X108" si="13">G45</f>
        <v>0</v>
      </c>
      <c r="Y45" s="58">
        <v>33</v>
      </c>
      <c r="Z45" s="58" t="str">
        <f t="shared" ref="Z45:Z108" si="14">IF(D45="","",CONCATENATE(S45,$B$3))</f>
        <v/>
      </c>
      <c r="AA45" s="58">
        <f t="shared" ref="AA45:AA108" si="15">C45</f>
        <v>0</v>
      </c>
      <c r="AB45" s="58" t="str">
        <f t="shared" ref="AB45:AB108" si="16">IF(H45="","",CONCATENATE(AE45,J45))</f>
        <v/>
      </c>
      <c r="AC45" s="72" t="str">
        <f t="shared" ref="AC45:AC108" si="17">IF(L45="","",CONCATENATE(AF45,N45))</f>
        <v/>
      </c>
      <c r="AD45" s="74"/>
      <c r="AE45" t="e">
        <f>INDEX(データ!$D$4:$D$14,MATCH(エントリーシート!H45,データ!$A$4:$A$14,0))</f>
        <v>#N/A</v>
      </c>
      <c r="AF45" t="e">
        <f>INDEX(データ!$D$4:$D$14,MATCH(エントリーシート!L45,データ!$A$4:$A$14,0))</f>
        <v>#N/A</v>
      </c>
      <c r="AG45" t="s">
        <v>30</v>
      </c>
      <c r="AH45" t="s">
        <v>31</v>
      </c>
    </row>
    <row r="46" spans="1:34" ht="18" customHeight="1" x14ac:dyDescent="0.2">
      <c r="A46" s="238" t="s">
        <v>85</v>
      </c>
      <c r="B46" s="226" t="str">
        <f t="shared" si="3"/>
        <v/>
      </c>
      <c r="C46" s="226"/>
      <c r="D46" s="227"/>
      <c r="E46" s="227"/>
      <c r="F46" s="227"/>
      <c r="G46" s="228"/>
      <c r="H46" s="161"/>
      <c r="I46" s="170" t="str">
        <f>IF(H46="","",INDEX(データ!$B$4:$B$22,MATCH(エントリーシート!H46,データ!$A$4:$A$14,0)))</f>
        <v/>
      </c>
      <c r="J46" s="254"/>
      <c r="K46" s="255"/>
      <c r="L46" s="163"/>
      <c r="M46" s="170" t="str">
        <f>IF(L46="","",INDEX(データ!$B$4:$B$22,MATCH(エントリーシート!L46,データ!$A$4:$A$14,0)))</f>
        <v/>
      </c>
      <c r="N46" s="254"/>
      <c r="O46" s="257" t="str">
        <f>IF(N46="","",INDEX(データ!$C$4:$C$22,MATCH(エントリーシート!L46,データ!$A$4:$A$14,0)))</f>
        <v/>
      </c>
      <c r="P46" s="256"/>
      <c r="Q46" s="259"/>
      <c r="S46" s="1" t="s">
        <v>204</v>
      </c>
      <c r="T46" t="str">
        <f t="shared" si="9"/>
        <v/>
      </c>
      <c r="U46" s="58" t="str">
        <f t="shared" si="10"/>
        <v>337042</v>
      </c>
      <c r="V46" s="58" t="str">
        <f t="shared" si="11"/>
        <v>()</v>
      </c>
      <c r="W46" s="58">
        <f t="shared" si="12"/>
        <v>0</v>
      </c>
      <c r="X46" s="58">
        <f t="shared" si="13"/>
        <v>0</v>
      </c>
      <c r="Y46" s="58">
        <v>33</v>
      </c>
      <c r="Z46" s="58" t="str">
        <f t="shared" si="14"/>
        <v/>
      </c>
      <c r="AA46" s="58">
        <f t="shared" si="15"/>
        <v>0</v>
      </c>
      <c r="AB46" s="58" t="str">
        <f t="shared" si="16"/>
        <v/>
      </c>
      <c r="AC46" s="72" t="str">
        <f t="shared" si="17"/>
        <v/>
      </c>
      <c r="AD46" s="74"/>
      <c r="AE46" t="e">
        <f>INDEX(データ!$D$4:$D$14,MATCH(エントリーシート!H46,データ!$A$4:$A$14,0))</f>
        <v>#N/A</v>
      </c>
      <c r="AF46" t="e">
        <f>INDEX(データ!$D$4:$D$14,MATCH(エントリーシート!L46,データ!$A$4:$A$14,0))</f>
        <v>#N/A</v>
      </c>
      <c r="AG46" t="s">
        <v>30</v>
      </c>
      <c r="AH46" t="s">
        <v>31</v>
      </c>
    </row>
    <row r="47" spans="1:34" ht="18" customHeight="1" x14ac:dyDescent="0.2">
      <c r="A47" s="238" t="s">
        <v>86</v>
      </c>
      <c r="B47" s="226" t="str">
        <f t="shared" si="3"/>
        <v/>
      </c>
      <c r="C47" s="226"/>
      <c r="D47" s="227"/>
      <c r="E47" s="227"/>
      <c r="F47" s="227"/>
      <c r="G47" s="228"/>
      <c r="H47" s="161"/>
      <c r="I47" s="170" t="str">
        <f>IF(H47="","",INDEX(データ!$B$4:$B$22,MATCH(エントリーシート!H47,データ!$A$4:$A$14,0)))</f>
        <v/>
      </c>
      <c r="J47" s="254"/>
      <c r="K47" s="255"/>
      <c r="L47" s="163"/>
      <c r="M47" s="170" t="str">
        <f>IF(L47="","",INDEX(データ!$B$4:$B$22,MATCH(エントリーシート!L47,データ!$A$4:$A$14,0)))</f>
        <v/>
      </c>
      <c r="N47" s="254"/>
      <c r="O47" s="257" t="str">
        <f>IF(N47="","",INDEX(データ!$C$4:$C$22,MATCH(エントリーシート!L47,データ!$A$4:$A$14,0)))</f>
        <v/>
      </c>
      <c r="P47" s="256"/>
      <c r="Q47" s="259"/>
      <c r="S47" s="1" t="s">
        <v>204</v>
      </c>
      <c r="T47" t="str">
        <f t="shared" si="9"/>
        <v/>
      </c>
      <c r="U47" s="58" t="str">
        <f t="shared" si="10"/>
        <v>337043</v>
      </c>
      <c r="V47" s="58" t="str">
        <f t="shared" si="11"/>
        <v>()</v>
      </c>
      <c r="W47" s="58">
        <f t="shared" si="12"/>
        <v>0</v>
      </c>
      <c r="X47" s="58">
        <f t="shared" si="13"/>
        <v>0</v>
      </c>
      <c r="Y47" s="58">
        <v>33</v>
      </c>
      <c r="Z47" s="58" t="str">
        <f t="shared" si="14"/>
        <v/>
      </c>
      <c r="AA47" s="58">
        <f t="shared" si="15"/>
        <v>0</v>
      </c>
      <c r="AB47" s="58" t="str">
        <f t="shared" si="16"/>
        <v/>
      </c>
      <c r="AC47" s="72" t="str">
        <f t="shared" si="17"/>
        <v/>
      </c>
      <c r="AD47" s="74"/>
      <c r="AE47" t="e">
        <f>INDEX(データ!$D$4:$D$14,MATCH(エントリーシート!H47,データ!$A$4:$A$14,0))</f>
        <v>#N/A</v>
      </c>
      <c r="AF47" t="e">
        <f>INDEX(データ!$D$4:$D$14,MATCH(エントリーシート!L47,データ!$A$4:$A$14,0))</f>
        <v>#N/A</v>
      </c>
      <c r="AG47" t="s">
        <v>30</v>
      </c>
      <c r="AH47" t="s">
        <v>31</v>
      </c>
    </row>
    <row r="48" spans="1:34" ht="18" customHeight="1" x14ac:dyDescent="0.2">
      <c r="A48" s="238" t="s">
        <v>87</v>
      </c>
      <c r="B48" s="226" t="str">
        <f t="shared" si="3"/>
        <v/>
      </c>
      <c r="C48" s="226"/>
      <c r="D48" s="229"/>
      <c r="E48" s="230"/>
      <c r="F48" s="227"/>
      <c r="G48" s="228"/>
      <c r="H48" s="161"/>
      <c r="I48" s="170" t="str">
        <f>IF(H48="","",INDEX(データ!$B$4:$B$22,MATCH(エントリーシート!H48,データ!$A$4:$A$14,0)))</f>
        <v/>
      </c>
      <c r="J48" s="254"/>
      <c r="K48" s="255"/>
      <c r="L48" s="163"/>
      <c r="M48" s="170" t="str">
        <f>IF(L48="","",INDEX(データ!$B$4:$B$22,MATCH(エントリーシート!L48,データ!$A$4:$A$14,0)))</f>
        <v/>
      </c>
      <c r="N48" s="254"/>
      <c r="O48" s="257" t="str">
        <f>IF(N48="","",INDEX(データ!$C$4:$C$22,MATCH(エントリーシート!L48,データ!$A$4:$A$14,0)))</f>
        <v/>
      </c>
      <c r="P48" s="256"/>
      <c r="Q48" s="259"/>
      <c r="S48" s="1" t="s">
        <v>204</v>
      </c>
      <c r="T48" t="str">
        <f t="shared" si="9"/>
        <v/>
      </c>
      <c r="U48" s="58" t="str">
        <f t="shared" si="10"/>
        <v>337044</v>
      </c>
      <c r="V48" s="58" t="str">
        <f t="shared" si="11"/>
        <v>()</v>
      </c>
      <c r="W48" s="58">
        <f t="shared" si="12"/>
        <v>0</v>
      </c>
      <c r="X48" s="58">
        <f t="shared" si="13"/>
        <v>0</v>
      </c>
      <c r="Y48" s="58">
        <v>33</v>
      </c>
      <c r="Z48" s="58" t="str">
        <f t="shared" si="14"/>
        <v/>
      </c>
      <c r="AA48" s="58">
        <f t="shared" si="15"/>
        <v>0</v>
      </c>
      <c r="AB48" s="58" t="str">
        <f t="shared" si="16"/>
        <v/>
      </c>
      <c r="AC48" s="72" t="str">
        <f t="shared" si="17"/>
        <v/>
      </c>
      <c r="AD48" s="75"/>
      <c r="AE48" t="e">
        <f>INDEX(データ!$D$4:$D$14,MATCH(エントリーシート!H48,データ!$A$4:$A$14,0))</f>
        <v>#N/A</v>
      </c>
      <c r="AF48" t="e">
        <f>INDEX(データ!$D$4:$D$14,MATCH(エントリーシート!L48,データ!$A$4:$A$14,0))</f>
        <v>#N/A</v>
      </c>
      <c r="AG48" t="s">
        <v>30</v>
      </c>
      <c r="AH48" t="s">
        <v>31</v>
      </c>
    </row>
    <row r="49" spans="1:34" ht="18" customHeight="1" x14ac:dyDescent="0.2">
      <c r="A49" s="238" t="s">
        <v>88</v>
      </c>
      <c r="B49" s="226" t="str">
        <f t="shared" si="3"/>
        <v/>
      </c>
      <c r="C49" s="226"/>
      <c r="D49" s="229"/>
      <c r="E49" s="230"/>
      <c r="F49" s="227"/>
      <c r="G49" s="228"/>
      <c r="H49" s="161"/>
      <c r="I49" s="170" t="str">
        <f>IF(H49="","",INDEX(データ!$B$4:$B$22,MATCH(エントリーシート!H49,データ!$A$4:$A$14,0)))</f>
        <v/>
      </c>
      <c r="J49" s="254"/>
      <c r="K49" s="255"/>
      <c r="L49" s="163"/>
      <c r="M49" s="170" t="str">
        <f>IF(L49="","",INDEX(データ!$B$4:$B$22,MATCH(エントリーシート!L49,データ!$A$4:$A$14,0)))</f>
        <v/>
      </c>
      <c r="N49" s="254"/>
      <c r="O49" s="257" t="str">
        <f>IF(N49="","",INDEX(データ!$C$4:$C$22,MATCH(エントリーシート!L49,データ!$A$4:$A$14,0)))</f>
        <v/>
      </c>
      <c r="P49" s="256"/>
      <c r="Q49" s="259"/>
      <c r="S49" s="1" t="s">
        <v>204</v>
      </c>
      <c r="T49" t="str">
        <f t="shared" si="9"/>
        <v/>
      </c>
      <c r="U49" s="58" t="str">
        <f t="shared" si="10"/>
        <v>337045</v>
      </c>
      <c r="V49" s="58" t="str">
        <f t="shared" si="11"/>
        <v>()</v>
      </c>
      <c r="W49" s="58">
        <f t="shared" si="12"/>
        <v>0</v>
      </c>
      <c r="X49" s="58">
        <f t="shared" si="13"/>
        <v>0</v>
      </c>
      <c r="Y49" s="58">
        <v>33</v>
      </c>
      <c r="Z49" s="58" t="str">
        <f t="shared" si="14"/>
        <v/>
      </c>
      <c r="AA49" s="58">
        <f t="shared" si="15"/>
        <v>0</v>
      </c>
      <c r="AB49" s="58" t="str">
        <f t="shared" si="16"/>
        <v/>
      </c>
      <c r="AC49" s="72" t="str">
        <f t="shared" si="17"/>
        <v/>
      </c>
      <c r="AD49" s="74"/>
      <c r="AE49" t="e">
        <f>INDEX(データ!$D$4:$D$14,MATCH(エントリーシート!H49,データ!$A$4:$A$14,0))</f>
        <v>#N/A</v>
      </c>
      <c r="AF49" t="e">
        <f>INDEX(データ!$D$4:$D$14,MATCH(エントリーシート!L49,データ!$A$4:$A$14,0))</f>
        <v>#N/A</v>
      </c>
      <c r="AG49" t="s">
        <v>30</v>
      </c>
      <c r="AH49" t="s">
        <v>31</v>
      </c>
    </row>
    <row r="50" spans="1:34" ht="18" customHeight="1" x14ac:dyDescent="0.2">
      <c r="A50" s="238" t="s">
        <v>89</v>
      </c>
      <c r="B50" s="226" t="str">
        <f t="shared" si="3"/>
        <v/>
      </c>
      <c r="C50" s="226"/>
      <c r="D50" s="230"/>
      <c r="E50" s="230"/>
      <c r="F50" s="227"/>
      <c r="G50" s="228"/>
      <c r="H50" s="161"/>
      <c r="I50" s="231" t="str">
        <f>IF(H50="","",INDEX(データ!$B$4:$B$22,MATCH(エントリーシート!H50,データ!$A$4:$A$14,0)))</f>
        <v/>
      </c>
      <c r="J50" s="254"/>
      <c r="K50" s="255"/>
      <c r="L50" s="163"/>
      <c r="M50" s="170" t="str">
        <f>IF(L50="","",INDEX(データ!$B$4:$B$22,MATCH(エントリーシート!L50,データ!$A$4:$A$14,0)))</f>
        <v/>
      </c>
      <c r="N50" s="254"/>
      <c r="O50" s="257" t="str">
        <f>IF(N50="","",INDEX(データ!$C$4:$C$22,MATCH(エントリーシート!L50,データ!$A$4:$A$14,0)))</f>
        <v/>
      </c>
      <c r="P50" s="256"/>
      <c r="Q50" s="259"/>
      <c r="S50" s="1" t="s">
        <v>204</v>
      </c>
      <c r="T50" t="str">
        <f t="shared" si="9"/>
        <v/>
      </c>
      <c r="U50" s="58" t="str">
        <f t="shared" si="10"/>
        <v>337046</v>
      </c>
      <c r="V50" s="58" t="str">
        <f t="shared" si="11"/>
        <v>()</v>
      </c>
      <c r="W50" s="58">
        <f t="shared" si="12"/>
        <v>0</v>
      </c>
      <c r="X50" s="58">
        <f t="shared" si="13"/>
        <v>0</v>
      </c>
      <c r="Y50" s="58">
        <v>33</v>
      </c>
      <c r="Z50" s="58" t="str">
        <f t="shared" si="14"/>
        <v/>
      </c>
      <c r="AA50" s="58">
        <f t="shared" si="15"/>
        <v>0</v>
      </c>
      <c r="AB50" s="58" t="str">
        <f t="shared" si="16"/>
        <v/>
      </c>
      <c r="AC50" s="72" t="str">
        <f t="shared" si="17"/>
        <v/>
      </c>
      <c r="AD50" s="74"/>
      <c r="AE50" t="e">
        <f>INDEX(データ!$D$4:$D$14,MATCH(エントリーシート!H50,データ!$A$4:$A$14,0))</f>
        <v>#N/A</v>
      </c>
      <c r="AF50" t="e">
        <f>INDEX(データ!$D$4:$D$14,MATCH(エントリーシート!L50,データ!$A$4:$A$14,0))</f>
        <v>#N/A</v>
      </c>
      <c r="AG50" t="s">
        <v>30</v>
      </c>
      <c r="AH50" t="s">
        <v>31</v>
      </c>
    </row>
    <row r="51" spans="1:34" ht="18" customHeight="1" x14ac:dyDescent="0.2">
      <c r="A51" s="238" t="s">
        <v>90</v>
      </c>
      <c r="B51" s="226" t="str">
        <f t="shared" si="3"/>
        <v/>
      </c>
      <c r="C51" s="226"/>
      <c r="D51" s="230"/>
      <c r="E51" s="230"/>
      <c r="F51" s="227"/>
      <c r="G51" s="228"/>
      <c r="H51" s="161"/>
      <c r="I51" s="170" t="str">
        <f>IF(H51="","",INDEX(データ!$B$4:$B$22,MATCH(エントリーシート!H51,データ!$A$4:$A$14,0)))</f>
        <v/>
      </c>
      <c r="J51" s="254"/>
      <c r="K51" s="255"/>
      <c r="L51" s="163"/>
      <c r="M51" s="170" t="str">
        <f>IF(L51="","",INDEX(データ!$B$4:$B$22,MATCH(エントリーシート!L51,データ!$A$4:$A$14,0)))</f>
        <v/>
      </c>
      <c r="N51" s="254"/>
      <c r="O51" s="257" t="str">
        <f>IF(N51="","",INDEX(データ!$C$4:$C$22,MATCH(エントリーシート!L51,データ!$A$4:$A$14,0)))</f>
        <v/>
      </c>
      <c r="P51" s="256"/>
      <c r="Q51" s="259"/>
      <c r="S51" s="1" t="s">
        <v>204</v>
      </c>
      <c r="T51" t="str">
        <f t="shared" si="9"/>
        <v/>
      </c>
      <c r="U51" s="58" t="str">
        <f t="shared" si="10"/>
        <v>337047</v>
      </c>
      <c r="V51" s="58" t="str">
        <f t="shared" si="11"/>
        <v>()</v>
      </c>
      <c r="W51" s="58">
        <f t="shared" si="12"/>
        <v>0</v>
      </c>
      <c r="X51" s="58">
        <f t="shared" si="13"/>
        <v>0</v>
      </c>
      <c r="Y51" s="58">
        <v>33</v>
      </c>
      <c r="Z51" s="58" t="str">
        <f t="shared" si="14"/>
        <v/>
      </c>
      <c r="AA51" s="58">
        <f t="shared" si="15"/>
        <v>0</v>
      </c>
      <c r="AB51" s="58" t="str">
        <f t="shared" si="16"/>
        <v/>
      </c>
      <c r="AC51" s="72" t="str">
        <f t="shared" si="17"/>
        <v/>
      </c>
      <c r="AD51" s="74"/>
      <c r="AE51" t="e">
        <f>INDEX(データ!$D$4:$D$14,MATCH(エントリーシート!H51,データ!$A$4:$A$14,0))</f>
        <v>#N/A</v>
      </c>
      <c r="AF51" t="e">
        <f>INDEX(データ!$D$4:$D$14,MATCH(エントリーシート!L51,データ!$A$4:$A$14,0))</f>
        <v>#N/A</v>
      </c>
      <c r="AG51" t="s">
        <v>30</v>
      </c>
      <c r="AH51" t="s">
        <v>31</v>
      </c>
    </row>
    <row r="52" spans="1:34" ht="18" customHeight="1" x14ac:dyDescent="0.2">
      <c r="A52" s="238" t="s">
        <v>91</v>
      </c>
      <c r="B52" s="226" t="str">
        <f t="shared" si="3"/>
        <v/>
      </c>
      <c r="C52" s="226"/>
      <c r="D52" s="230"/>
      <c r="E52" s="230"/>
      <c r="F52" s="227"/>
      <c r="G52" s="228"/>
      <c r="H52" s="161"/>
      <c r="I52" s="170" t="str">
        <f>IF(H52="","",INDEX(データ!$B$4:$B$22,MATCH(エントリーシート!H52,データ!$A$4:$A$14,0)))</f>
        <v/>
      </c>
      <c r="J52" s="254"/>
      <c r="K52" s="255"/>
      <c r="L52" s="163"/>
      <c r="M52" s="170" t="str">
        <f>IF(L52="","",INDEX(データ!$B$4:$B$22,MATCH(エントリーシート!L52,データ!$A$4:$A$14,0)))</f>
        <v/>
      </c>
      <c r="N52" s="254"/>
      <c r="O52" s="257" t="str">
        <f>IF(N52="","",INDEX(データ!$C$4:$C$22,MATCH(エントリーシート!L52,データ!$A$4:$A$14,0)))</f>
        <v/>
      </c>
      <c r="P52" s="256"/>
      <c r="Q52" s="259"/>
      <c r="S52" s="1" t="s">
        <v>204</v>
      </c>
      <c r="T52" t="str">
        <f t="shared" si="9"/>
        <v/>
      </c>
      <c r="U52" s="58" t="str">
        <f t="shared" si="10"/>
        <v>337048</v>
      </c>
      <c r="V52" s="58" t="str">
        <f t="shared" si="11"/>
        <v>()</v>
      </c>
      <c r="W52" s="58">
        <f t="shared" si="12"/>
        <v>0</v>
      </c>
      <c r="X52" s="58">
        <f t="shared" si="13"/>
        <v>0</v>
      </c>
      <c r="Y52" s="58">
        <v>33</v>
      </c>
      <c r="Z52" s="58" t="str">
        <f t="shared" si="14"/>
        <v/>
      </c>
      <c r="AA52" s="58">
        <f t="shared" si="15"/>
        <v>0</v>
      </c>
      <c r="AB52" s="58" t="str">
        <f t="shared" si="16"/>
        <v/>
      </c>
      <c r="AC52" s="72" t="str">
        <f t="shared" si="17"/>
        <v/>
      </c>
      <c r="AD52" s="75"/>
      <c r="AE52" t="e">
        <f>INDEX(データ!$D$4:$D$14,MATCH(エントリーシート!H52,データ!$A$4:$A$14,0))</f>
        <v>#N/A</v>
      </c>
      <c r="AF52" t="e">
        <f>INDEX(データ!$D$4:$D$14,MATCH(エントリーシート!L52,データ!$A$4:$A$14,0))</f>
        <v>#N/A</v>
      </c>
      <c r="AG52" t="s">
        <v>30</v>
      </c>
      <c r="AH52" t="s">
        <v>31</v>
      </c>
    </row>
    <row r="53" spans="1:34" ht="18" customHeight="1" x14ac:dyDescent="0.2">
      <c r="A53" s="238" t="s">
        <v>92</v>
      </c>
      <c r="B53" s="226" t="str">
        <f t="shared" si="3"/>
        <v/>
      </c>
      <c r="C53" s="226"/>
      <c r="D53" s="227"/>
      <c r="E53" s="227"/>
      <c r="F53" s="227"/>
      <c r="G53" s="228"/>
      <c r="H53" s="161"/>
      <c r="I53" s="170" t="str">
        <f>IF(H53="","",INDEX(データ!$B$4:$B$22,MATCH(エントリーシート!H53,データ!$A$4:$A$14,0)))</f>
        <v/>
      </c>
      <c r="J53" s="254"/>
      <c r="K53" s="255"/>
      <c r="L53" s="163"/>
      <c r="M53" s="170" t="str">
        <f>IF(L53="","",INDEX(データ!$B$4:$B$22,MATCH(エントリーシート!L53,データ!$A$4:$A$14,0)))</f>
        <v/>
      </c>
      <c r="N53" s="254"/>
      <c r="O53" s="257" t="str">
        <f>IF(N53="","",INDEX(データ!$C$4:$C$22,MATCH(エントリーシート!L53,データ!$A$4:$A$14,0)))</f>
        <v/>
      </c>
      <c r="P53" s="256"/>
      <c r="Q53" s="259"/>
      <c r="S53" s="1" t="s">
        <v>204</v>
      </c>
      <c r="T53" t="str">
        <f t="shared" si="9"/>
        <v/>
      </c>
      <c r="U53" s="58" t="str">
        <f t="shared" si="10"/>
        <v>337049</v>
      </c>
      <c r="V53" s="58" t="str">
        <f t="shared" si="11"/>
        <v>()</v>
      </c>
      <c r="W53" s="58">
        <f t="shared" si="12"/>
        <v>0</v>
      </c>
      <c r="X53" s="58">
        <f t="shared" si="13"/>
        <v>0</v>
      </c>
      <c r="Y53" s="58">
        <v>33</v>
      </c>
      <c r="Z53" s="58" t="str">
        <f t="shared" si="14"/>
        <v/>
      </c>
      <c r="AA53" s="58">
        <f t="shared" si="15"/>
        <v>0</v>
      </c>
      <c r="AB53" s="58" t="str">
        <f t="shared" si="16"/>
        <v/>
      </c>
      <c r="AC53" s="72" t="str">
        <f t="shared" si="17"/>
        <v/>
      </c>
      <c r="AD53" s="74"/>
      <c r="AE53" t="e">
        <f>INDEX(データ!$D$4:$D$14,MATCH(エントリーシート!H53,データ!$A$4:$A$14,0))</f>
        <v>#N/A</v>
      </c>
      <c r="AF53" t="e">
        <f>INDEX(データ!$D$4:$D$14,MATCH(エントリーシート!L53,データ!$A$4:$A$14,0))</f>
        <v>#N/A</v>
      </c>
      <c r="AG53" t="s">
        <v>30</v>
      </c>
      <c r="AH53" t="s">
        <v>31</v>
      </c>
    </row>
    <row r="54" spans="1:34" ht="18" customHeight="1" thickBot="1" x14ac:dyDescent="0.25">
      <c r="A54" s="239" t="s">
        <v>93</v>
      </c>
      <c r="B54" s="240" t="str">
        <f t="shared" si="3"/>
        <v/>
      </c>
      <c r="C54" s="240"/>
      <c r="D54" s="241"/>
      <c r="E54" s="241"/>
      <c r="F54" s="241"/>
      <c r="G54" s="242"/>
      <c r="H54" s="243"/>
      <c r="I54" s="244" t="str">
        <f>IF(H54="","",INDEX(データ!$B$4:$B$22,MATCH(エントリーシート!H54,データ!$A$4:$A$14,0)))</f>
        <v/>
      </c>
      <c r="J54" s="222"/>
      <c r="K54" s="223"/>
      <c r="L54" s="245"/>
      <c r="M54" s="244" t="str">
        <f>IF(L54="","",INDEX(データ!$B$4:$B$22,MATCH(エントリーシート!L54,データ!$A$4:$A$14,0)))</f>
        <v/>
      </c>
      <c r="N54" s="222"/>
      <c r="O54" s="261" t="str">
        <f>IF(N54="","",INDEX(データ!$C$4:$C$22,MATCH(エントリーシート!L54,データ!$A$4:$A$14,0)))</f>
        <v/>
      </c>
      <c r="P54" s="262"/>
      <c r="Q54" s="225"/>
      <c r="S54" s="1" t="s">
        <v>204</v>
      </c>
      <c r="T54" t="str">
        <f t="shared" si="9"/>
        <v/>
      </c>
      <c r="U54" s="58" t="str">
        <f t="shared" si="10"/>
        <v>337050</v>
      </c>
      <c r="V54" s="58" t="str">
        <f t="shared" si="11"/>
        <v>()</v>
      </c>
      <c r="W54" s="58">
        <f t="shared" si="12"/>
        <v>0</v>
      </c>
      <c r="X54" s="58">
        <f t="shared" si="13"/>
        <v>0</v>
      </c>
      <c r="Y54" s="58">
        <v>33</v>
      </c>
      <c r="Z54" s="58" t="str">
        <f t="shared" si="14"/>
        <v/>
      </c>
      <c r="AA54" s="58">
        <f t="shared" si="15"/>
        <v>0</v>
      </c>
      <c r="AB54" s="58" t="str">
        <f t="shared" si="16"/>
        <v/>
      </c>
      <c r="AC54" s="72" t="str">
        <f t="shared" si="17"/>
        <v/>
      </c>
      <c r="AD54" s="74"/>
      <c r="AE54" t="e">
        <f>INDEX(データ!$D$4:$D$14,MATCH(エントリーシート!H54,データ!$A$4:$A$14,0))</f>
        <v>#N/A</v>
      </c>
      <c r="AF54" t="e">
        <f>INDEX(データ!$D$4:$D$14,MATCH(エントリーシート!L54,データ!$A$4:$A$14,0))</f>
        <v>#N/A</v>
      </c>
      <c r="AG54" t="s">
        <v>30</v>
      </c>
      <c r="AH54" t="s">
        <v>31</v>
      </c>
    </row>
    <row r="55" spans="1:34" ht="18" customHeight="1" x14ac:dyDescent="0.2">
      <c r="A55" s="235" t="s">
        <v>94</v>
      </c>
      <c r="B55" s="236" t="str">
        <f t="shared" si="3"/>
        <v/>
      </c>
      <c r="C55" s="236"/>
      <c r="D55" s="184"/>
      <c r="E55" s="184"/>
      <c r="F55" s="184"/>
      <c r="G55" s="237"/>
      <c r="H55" s="162"/>
      <c r="I55" s="172" t="str">
        <f>IF(H55="","",INDEX(データ!$B$4:$B$22,MATCH(エントリーシート!H55,データ!$A$4:$A$14,0)))</f>
        <v/>
      </c>
      <c r="J55" s="274"/>
      <c r="K55" s="275"/>
      <c r="L55" s="165"/>
      <c r="M55" s="172" t="str">
        <f>IF(L55="","",INDEX(データ!$B$4:$B$22,MATCH(エントリーシート!L55,データ!$A$4:$A$14,0)))</f>
        <v/>
      </c>
      <c r="N55" s="274"/>
      <c r="O55" s="276" t="str">
        <f>IF(N55="","",INDEX(データ!$C$4:$C$22,MATCH(エントリーシート!L55,データ!$A$4:$A$14,0)))</f>
        <v/>
      </c>
      <c r="P55" s="277"/>
      <c r="Q55" s="278"/>
      <c r="S55" s="1" t="s">
        <v>204</v>
      </c>
      <c r="T55" t="str">
        <f t="shared" si="9"/>
        <v/>
      </c>
      <c r="U55" s="58" t="str">
        <f t="shared" si="10"/>
        <v>337051</v>
      </c>
      <c r="V55" s="58" t="str">
        <f t="shared" si="11"/>
        <v>()</v>
      </c>
      <c r="W55" s="58">
        <f t="shared" si="12"/>
        <v>0</v>
      </c>
      <c r="X55" s="58">
        <f t="shared" si="13"/>
        <v>0</v>
      </c>
      <c r="Y55" s="58">
        <v>33</v>
      </c>
      <c r="Z55" s="58" t="str">
        <f t="shared" si="14"/>
        <v/>
      </c>
      <c r="AA55" s="58">
        <f t="shared" si="15"/>
        <v>0</v>
      </c>
      <c r="AB55" s="58" t="str">
        <f t="shared" si="16"/>
        <v/>
      </c>
      <c r="AC55" s="72" t="str">
        <f t="shared" si="17"/>
        <v/>
      </c>
      <c r="AD55" s="74"/>
      <c r="AE55" t="e">
        <f>INDEX(データ!$D$4:$D$14,MATCH(エントリーシート!H55,データ!$A$4:$A$14,0))</f>
        <v>#N/A</v>
      </c>
      <c r="AF55" t="e">
        <f>INDEX(データ!$D$4:$D$14,MATCH(エントリーシート!L55,データ!$A$4:$A$14,0))</f>
        <v>#N/A</v>
      </c>
      <c r="AG55" t="s">
        <v>30</v>
      </c>
      <c r="AH55" t="s">
        <v>31</v>
      </c>
    </row>
    <row r="56" spans="1:34" ht="18" customHeight="1" x14ac:dyDescent="0.2">
      <c r="A56" s="238" t="s">
        <v>95</v>
      </c>
      <c r="B56" s="226" t="str">
        <f t="shared" si="3"/>
        <v/>
      </c>
      <c r="C56" s="226"/>
      <c r="D56" s="227"/>
      <c r="E56" s="227"/>
      <c r="F56" s="227"/>
      <c r="G56" s="228"/>
      <c r="H56" s="161"/>
      <c r="I56" s="170" t="str">
        <f>IF(H56="","",INDEX(データ!$B$4:$B$22,MATCH(エントリーシート!H56,データ!$A$4:$A$14,0)))</f>
        <v/>
      </c>
      <c r="J56" s="254"/>
      <c r="K56" s="255"/>
      <c r="L56" s="163"/>
      <c r="M56" s="170" t="str">
        <f>IF(L56="","",INDEX(データ!$B$4:$B$22,MATCH(エントリーシート!L56,データ!$A$4:$A$14,0)))</f>
        <v/>
      </c>
      <c r="N56" s="254"/>
      <c r="O56" s="257" t="str">
        <f>IF(N56="","",INDEX(データ!$C$4:$C$22,MATCH(エントリーシート!L56,データ!$A$4:$A$14,0)))</f>
        <v/>
      </c>
      <c r="P56" s="256"/>
      <c r="Q56" s="259"/>
      <c r="S56" s="1" t="s">
        <v>204</v>
      </c>
      <c r="T56" t="str">
        <f t="shared" si="9"/>
        <v/>
      </c>
      <c r="U56" s="58" t="str">
        <f t="shared" si="10"/>
        <v>337052</v>
      </c>
      <c r="V56" s="58" t="str">
        <f t="shared" si="11"/>
        <v>()</v>
      </c>
      <c r="W56" s="58">
        <f t="shared" si="12"/>
        <v>0</v>
      </c>
      <c r="X56" s="58">
        <f t="shared" si="13"/>
        <v>0</v>
      </c>
      <c r="Y56" s="58">
        <v>33</v>
      </c>
      <c r="Z56" s="58" t="str">
        <f t="shared" si="14"/>
        <v/>
      </c>
      <c r="AA56" s="58">
        <f t="shared" si="15"/>
        <v>0</v>
      </c>
      <c r="AB56" s="58" t="str">
        <f t="shared" si="16"/>
        <v/>
      </c>
      <c r="AC56" s="72" t="str">
        <f t="shared" si="17"/>
        <v/>
      </c>
      <c r="AD56" s="75"/>
      <c r="AE56" t="e">
        <f>INDEX(データ!$D$4:$D$14,MATCH(エントリーシート!H56,データ!$A$4:$A$14,0))</f>
        <v>#N/A</v>
      </c>
      <c r="AF56" t="e">
        <f>INDEX(データ!$D$4:$D$14,MATCH(エントリーシート!L56,データ!$A$4:$A$14,0))</f>
        <v>#N/A</v>
      </c>
      <c r="AG56" t="s">
        <v>30</v>
      </c>
      <c r="AH56" t="s">
        <v>31</v>
      </c>
    </row>
    <row r="57" spans="1:34" ht="18" customHeight="1" x14ac:dyDescent="0.2">
      <c r="A57" s="238" t="s">
        <v>96</v>
      </c>
      <c r="B57" s="226" t="str">
        <f t="shared" si="3"/>
        <v/>
      </c>
      <c r="C57" s="226"/>
      <c r="D57" s="227"/>
      <c r="E57" s="227"/>
      <c r="F57" s="227"/>
      <c r="G57" s="228"/>
      <c r="H57" s="161"/>
      <c r="I57" s="170" t="str">
        <f>IF(H57="","",INDEX(データ!$B$4:$B$22,MATCH(エントリーシート!H57,データ!$A$4:$A$14,0)))</f>
        <v/>
      </c>
      <c r="J57" s="254"/>
      <c r="K57" s="255"/>
      <c r="L57" s="163"/>
      <c r="M57" s="170" t="str">
        <f>IF(L57="","",INDEX(データ!$B$4:$B$22,MATCH(エントリーシート!L57,データ!$A$4:$A$14,0)))</f>
        <v/>
      </c>
      <c r="N57" s="254"/>
      <c r="O57" s="257" t="str">
        <f>IF(N57="","",INDEX(データ!$C$4:$C$22,MATCH(エントリーシート!L57,データ!$A$4:$A$14,0)))</f>
        <v/>
      </c>
      <c r="P57" s="256"/>
      <c r="Q57" s="259"/>
      <c r="S57" s="1" t="s">
        <v>204</v>
      </c>
      <c r="T57" t="str">
        <f t="shared" si="9"/>
        <v/>
      </c>
      <c r="U57" s="58" t="str">
        <f t="shared" si="10"/>
        <v>337053</v>
      </c>
      <c r="V57" s="58" t="str">
        <f t="shared" si="11"/>
        <v>()</v>
      </c>
      <c r="W57" s="58">
        <f t="shared" si="12"/>
        <v>0</v>
      </c>
      <c r="X57" s="58">
        <f t="shared" si="13"/>
        <v>0</v>
      </c>
      <c r="Y57" s="58">
        <v>33</v>
      </c>
      <c r="Z57" s="58" t="str">
        <f t="shared" si="14"/>
        <v/>
      </c>
      <c r="AA57" s="58">
        <f t="shared" si="15"/>
        <v>0</v>
      </c>
      <c r="AB57" s="58" t="str">
        <f t="shared" si="16"/>
        <v/>
      </c>
      <c r="AC57" s="72" t="str">
        <f t="shared" si="17"/>
        <v/>
      </c>
      <c r="AD57" s="74"/>
      <c r="AE57" t="e">
        <f>INDEX(データ!$D$4:$D$14,MATCH(エントリーシート!H57,データ!$A$4:$A$14,0))</f>
        <v>#N/A</v>
      </c>
      <c r="AF57" t="e">
        <f>INDEX(データ!$D$4:$D$14,MATCH(エントリーシート!L57,データ!$A$4:$A$14,0))</f>
        <v>#N/A</v>
      </c>
      <c r="AG57" t="s">
        <v>30</v>
      </c>
      <c r="AH57" t="s">
        <v>31</v>
      </c>
    </row>
    <row r="58" spans="1:34" ht="18" customHeight="1" x14ac:dyDescent="0.2">
      <c r="A58" s="238" t="s">
        <v>97</v>
      </c>
      <c r="B58" s="226" t="str">
        <f t="shared" si="3"/>
        <v/>
      </c>
      <c r="C58" s="226"/>
      <c r="D58" s="227"/>
      <c r="E58" s="227"/>
      <c r="F58" s="227"/>
      <c r="G58" s="228"/>
      <c r="H58" s="161"/>
      <c r="I58" s="170" t="str">
        <f>IF(H58="","",INDEX(データ!$B$4:$B$22,MATCH(エントリーシート!H58,データ!$A$4:$A$14,0)))</f>
        <v/>
      </c>
      <c r="J58" s="254"/>
      <c r="K58" s="255"/>
      <c r="L58" s="163"/>
      <c r="M58" s="170" t="str">
        <f>IF(L58="","",INDEX(データ!$B$4:$B$22,MATCH(エントリーシート!L58,データ!$A$4:$A$14,0)))</f>
        <v/>
      </c>
      <c r="N58" s="254"/>
      <c r="O58" s="257" t="str">
        <f>IF(N58="","",INDEX(データ!$C$4:$C$22,MATCH(エントリーシート!L58,データ!$A$4:$A$14,0)))</f>
        <v/>
      </c>
      <c r="P58" s="256"/>
      <c r="Q58" s="259"/>
      <c r="S58" s="1" t="s">
        <v>204</v>
      </c>
      <c r="T58" t="str">
        <f t="shared" si="9"/>
        <v/>
      </c>
      <c r="U58" s="58" t="str">
        <f t="shared" si="10"/>
        <v>337054</v>
      </c>
      <c r="V58" s="58" t="str">
        <f t="shared" si="11"/>
        <v>()</v>
      </c>
      <c r="W58" s="58">
        <f t="shared" si="12"/>
        <v>0</v>
      </c>
      <c r="X58" s="58">
        <f t="shared" si="13"/>
        <v>0</v>
      </c>
      <c r="Y58" s="58">
        <v>33</v>
      </c>
      <c r="Z58" s="58" t="str">
        <f t="shared" si="14"/>
        <v/>
      </c>
      <c r="AA58" s="58">
        <f t="shared" si="15"/>
        <v>0</v>
      </c>
      <c r="AB58" s="58" t="str">
        <f t="shared" si="16"/>
        <v/>
      </c>
      <c r="AC58" s="72" t="str">
        <f t="shared" si="17"/>
        <v/>
      </c>
      <c r="AD58" s="74"/>
      <c r="AE58" t="e">
        <f>INDEX(データ!$D$4:$D$14,MATCH(エントリーシート!H58,データ!$A$4:$A$14,0))</f>
        <v>#N/A</v>
      </c>
      <c r="AF58" t="e">
        <f>INDEX(データ!$D$4:$D$14,MATCH(エントリーシート!L58,データ!$A$4:$A$14,0))</f>
        <v>#N/A</v>
      </c>
      <c r="AG58" t="s">
        <v>30</v>
      </c>
      <c r="AH58" t="s">
        <v>31</v>
      </c>
    </row>
    <row r="59" spans="1:34" ht="18" customHeight="1" x14ac:dyDescent="0.2">
      <c r="A59" s="238" t="s">
        <v>98</v>
      </c>
      <c r="B59" s="226" t="str">
        <f t="shared" si="3"/>
        <v/>
      </c>
      <c r="C59" s="226"/>
      <c r="D59" s="227"/>
      <c r="E59" s="227"/>
      <c r="F59" s="227"/>
      <c r="G59" s="228"/>
      <c r="H59" s="161"/>
      <c r="I59" s="170" t="str">
        <f>IF(H59="","",INDEX(データ!$B$4:$B$22,MATCH(エントリーシート!H59,データ!$A$4:$A$14,0)))</f>
        <v/>
      </c>
      <c r="J59" s="254"/>
      <c r="K59" s="255"/>
      <c r="L59" s="163"/>
      <c r="M59" s="170" t="str">
        <f>IF(L59="","",INDEX(データ!$B$4:$B$22,MATCH(エントリーシート!L59,データ!$A$4:$A$14,0)))</f>
        <v/>
      </c>
      <c r="N59" s="254"/>
      <c r="O59" s="257" t="str">
        <f>IF(N59="","",INDEX(データ!$C$4:$C$22,MATCH(エントリーシート!L59,データ!$A$4:$A$14,0)))</f>
        <v/>
      </c>
      <c r="P59" s="256"/>
      <c r="Q59" s="259"/>
      <c r="S59" s="1" t="s">
        <v>204</v>
      </c>
      <c r="T59" t="str">
        <f t="shared" si="9"/>
        <v/>
      </c>
      <c r="U59" s="58" t="str">
        <f t="shared" si="10"/>
        <v>337055</v>
      </c>
      <c r="V59" s="58" t="str">
        <f t="shared" si="11"/>
        <v>()</v>
      </c>
      <c r="W59" s="58">
        <f t="shared" si="12"/>
        <v>0</v>
      </c>
      <c r="X59" s="58">
        <f t="shared" si="13"/>
        <v>0</v>
      </c>
      <c r="Y59" s="58">
        <v>33</v>
      </c>
      <c r="Z59" s="58" t="str">
        <f t="shared" si="14"/>
        <v/>
      </c>
      <c r="AA59" s="58">
        <f t="shared" si="15"/>
        <v>0</v>
      </c>
      <c r="AB59" s="58" t="str">
        <f t="shared" si="16"/>
        <v/>
      </c>
      <c r="AC59" s="72" t="str">
        <f t="shared" si="17"/>
        <v/>
      </c>
      <c r="AD59" s="74"/>
      <c r="AE59" t="e">
        <f>INDEX(データ!$D$4:$D$14,MATCH(エントリーシート!H59,データ!$A$4:$A$14,0))</f>
        <v>#N/A</v>
      </c>
      <c r="AF59" t="e">
        <f>INDEX(データ!$D$4:$D$14,MATCH(エントリーシート!L59,データ!$A$4:$A$14,0))</f>
        <v>#N/A</v>
      </c>
      <c r="AG59" t="s">
        <v>30</v>
      </c>
      <c r="AH59" t="s">
        <v>31</v>
      </c>
    </row>
    <row r="60" spans="1:34" ht="18" customHeight="1" x14ac:dyDescent="0.2">
      <c r="A60" s="238" t="s">
        <v>99</v>
      </c>
      <c r="B60" s="226" t="str">
        <f t="shared" si="3"/>
        <v/>
      </c>
      <c r="C60" s="226"/>
      <c r="D60" s="227"/>
      <c r="E60" s="227"/>
      <c r="F60" s="227"/>
      <c r="G60" s="228"/>
      <c r="H60" s="161"/>
      <c r="I60" s="170" t="str">
        <f>IF(H60="","",INDEX(データ!$B$4:$B$22,MATCH(エントリーシート!H60,データ!$A$4:$A$14,0)))</f>
        <v/>
      </c>
      <c r="J60" s="254"/>
      <c r="K60" s="255"/>
      <c r="L60" s="163"/>
      <c r="M60" s="170" t="str">
        <f>IF(L60="","",INDEX(データ!$B$4:$B$22,MATCH(エントリーシート!L60,データ!$A$4:$A$14,0)))</f>
        <v/>
      </c>
      <c r="N60" s="254"/>
      <c r="O60" s="257" t="str">
        <f>IF(N60="","",INDEX(データ!$C$4:$C$22,MATCH(エントリーシート!L60,データ!$A$4:$A$14,0)))</f>
        <v/>
      </c>
      <c r="P60" s="256"/>
      <c r="Q60" s="259"/>
      <c r="S60" s="1" t="s">
        <v>204</v>
      </c>
      <c r="T60" t="str">
        <f t="shared" si="9"/>
        <v/>
      </c>
      <c r="U60" s="58" t="str">
        <f t="shared" si="10"/>
        <v>337056</v>
      </c>
      <c r="V60" s="58" t="str">
        <f t="shared" si="11"/>
        <v>()</v>
      </c>
      <c r="W60" s="58">
        <f t="shared" si="12"/>
        <v>0</v>
      </c>
      <c r="X60" s="58">
        <f t="shared" si="13"/>
        <v>0</v>
      </c>
      <c r="Y60" s="58">
        <v>33</v>
      </c>
      <c r="Z60" s="58" t="str">
        <f t="shared" si="14"/>
        <v/>
      </c>
      <c r="AA60" s="58">
        <f t="shared" si="15"/>
        <v>0</v>
      </c>
      <c r="AB60" s="58" t="str">
        <f t="shared" si="16"/>
        <v/>
      </c>
      <c r="AC60" s="72" t="str">
        <f t="shared" si="17"/>
        <v/>
      </c>
      <c r="AD60" s="75"/>
      <c r="AE60" t="e">
        <f>INDEX(データ!$D$4:$D$14,MATCH(エントリーシート!H60,データ!$A$4:$A$14,0))</f>
        <v>#N/A</v>
      </c>
      <c r="AF60" t="e">
        <f>INDEX(データ!$D$4:$D$14,MATCH(エントリーシート!L60,データ!$A$4:$A$14,0))</f>
        <v>#N/A</v>
      </c>
      <c r="AG60" t="s">
        <v>30</v>
      </c>
      <c r="AH60" t="s">
        <v>31</v>
      </c>
    </row>
    <row r="61" spans="1:34" ht="18" customHeight="1" x14ac:dyDescent="0.2">
      <c r="A61" s="238" t="s">
        <v>100</v>
      </c>
      <c r="B61" s="226" t="str">
        <f t="shared" si="3"/>
        <v/>
      </c>
      <c r="C61" s="226"/>
      <c r="D61" s="227"/>
      <c r="E61" s="227"/>
      <c r="F61" s="227"/>
      <c r="G61" s="228"/>
      <c r="H61" s="161"/>
      <c r="I61" s="170" t="str">
        <f>IF(H61="","",INDEX(データ!$B$4:$B$22,MATCH(エントリーシート!H61,データ!$A$4:$A$14,0)))</f>
        <v/>
      </c>
      <c r="J61" s="254"/>
      <c r="K61" s="255"/>
      <c r="L61" s="163"/>
      <c r="M61" s="170" t="str">
        <f>IF(L61="","",INDEX(データ!$B$4:$B$22,MATCH(エントリーシート!L61,データ!$A$4:$A$14,0)))</f>
        <v/>
      </c>
      <c r="N61" s="254"/>
      <c r="O61" s="257" t="str">
        <f>IF(N61="","",INDEX(データ!$C$4:$C$22,MATCH(エントリーシート!L61,データ!$A$4:$A$14,0)))</f>
        <v/>
      </c>
      <c r="P61" s="256"/>
      <c r="Q61" s="259"/>
      <c r="S61" s="1" t="s">
        <v>204</v>
      </c>
      <c r="T61" t="str">
        <f t="shared" si="9"/>
        <v/>
      </c>
      <c r="U61" s="58" t="str">
        <f t="shared" si="10"/>
        <v>337057</v>
      </c>
      <c r="V61" s="58" t="str">
        <f t="shared" si="11"/>
        <v>()</v>
      </c>
      <c r="W61" s="58">
        <f t="shared" si="12"/>
        <v>0</v>
      </c>
      <c r="X61" s="58">
        <f t="shared" si="13"/>
        <v>0</v>
      </c>
      <c r="Y61" s="58">
        <v>33</v>
      </c>
      <c r="Z61" s="58" t="str">
        <f t="shared" si="14"/>
        <v/>
      </c>
      <c r="AA61" s="58">
        <f t="shared" si="15"/>
        <v>0</v>
      </c>
      <c r="AB61" s="58" t="str">
        <f t="shared" si="16"/>
        <v/>
      </c>
      <c r="AC61" s="72" t="str">
        <f t="shared" si="17"/>
        <v/>
      </c>
      <c r="AD61" s="74"/>
      <c r="AE61" t="e">
        <f>INDEX(データ!$D$4:$D$14,MATCH(エントリーシート!H61,データ!$A$4:$A$14,0))</f>
        <v>#N/A</v>
      </c>
      <c r="AF61" t="e">
        <f>INDEX(データ!$D$4:$D$14,MATCH(エントリーシート!L61,データ!$A$4:$A$14,0))</f>
        <v>#N/A</v>
      </c>
      <c r="AG61" t="s">
        <v>30</v>
      </c>
      <c r="AH61" t="s">
        <v>31</v>
      </c>
    </row>
    <row r="62" spans="1:34" ht="18" customHeight="1" x14ac:dyDescent="0.2">
      <c r="A62" s="238" t="s">
        <v>101</v>
      </c>
      <c r="B62" s="226" t="str">
        <f t="shared" si="3"/>
        <v/>
      </c>
      <c r="C62" s="226"/>
      <c r="D62" s="227"/>
      <c r="E62" s="227"/>
      <c r="F62" s="227"/>
      <c r="G62" s="228"/>
      <c r="H62" s="161"/>
      <c r="I62" s="170" t="str">
        <f>IF(H62="","",INDEX(データ!$B$4:$B$22,MATCH(エントリーシート!H62,データ!$A$4:$A$14,0)))</f>
        <v/>
      </c>
      <c r="J62" s="254"/>
      <c r="K62" s="255"/>
      <c r="L62" s="163"/>
      <c r="M62" s="170" t="str">
        <f>IF(L62="","",INDEX(データ!$B$4:$B$22,MATCH(エントリーシート!L62,データ!$A$4:$A$14,0)))</f>
        <v/>
      </c>
      <c r="N62" s="254"/>
      <c r="O62" s="257" t="str">
        <f>IF(N62="","",INDEX(データ!$C$4:$C$22,MATCH(エントリーシート!L62,データ!$A$4:$A$14,0)))</f>
        <v/>
      </c>
      <c r="P62" s="256"/>
      <c r="Q62" s="259"/>
      <c r="S62" s="1" t="s">
        <v>204</v>
      </c>
      <c r="T62" t="str">
        <f t="shared" si="9"/>
        <v/>
      </c>
      <c r="U62" s="58" t="str">
        <f t="shared" si="10"/>
        <v>337058</v>
      </c>
      <c r="V62" s="58" t="str">
        <f t="shared" si="11"/>
        <v>()</v>
      </c>
      <c r="W62" s="58">
        <f t="shared" si="12"/>
        <v>0</v>
      </c>
      <c r="X62" s="58">
        <f t="shared" si="13"/>
        <v>0</v>
      </c>
      <c r="Y62" s="58">
        <v>33</v>
      </c>
      <c r="Z62" s="58" t="str">
        <f t="shared" si="14"/>
        <v/>
      </c>
      <c r="AA62" s="58">
        <f t="shared" si="15"/>
        <v>0</v>
      </c>
      <c r="AB62" s="58" t="str">
        <f t="shared" si="16"/>
        <v/>
      </c>
      <c r="AC62" s="72" t="str">
        <f t="shared" si="17"/>
        <v/>
      </c>
      <c r="AD62" s="74"/>
      <c r="AE62" t="e">
        <f>INDEX(データ!$D$4:$D$14,MATCH(エントリーシート!H62,データ!$A$4:$A$14,0))</f>
        <v>#N/A</v>
      </c>
      <c r="AF62" t="e">
        <f>INDEX(データ!$D$4:$D$14,MATCH(エントリーシート!L62,データ!$A$4:$A$14,0))</f>
        <v>#N/A</v>
      </c>
      <c r="AG62" t="s">
        <v>30</v>
      </c>
      <c r="AH62" t="s">
        <v>31</v>
      </c>
    </row>
    <row r="63" spans="1:34" ht="18" customHeight="1" x14ac:dyDescent="0.2">
      <c r="A63" s="238" t="s">
        <v>102</v>
      </c>
      <c r="B63" s="226" t="str">
        <f t="shared" si="3"/>
        <v/>
      </c>
      <c r="C63" s="226"/>
      <c r="D63" s="227"/>
      <c r="E63" s="227"/>
      <c r="F63" s="227"/>
      <c r="G63" s="228"/>
      <c r="H63" s="161"/>
      <c r="I63" s="170" t="str">
        <f>IF(H63="","",INDEX(データ!$B$4:$B$22,MATCH(エントリーシート!H63,データ!$A$4:$A$14,0)))</f>
        <v/>
      </c>
      <c r="J63" s="254"/>
      <c r="K63" s="255"/>
      <c r="L63" s="163"/>
      <c r="M63" s="170" t="str">
        <f>IF(L63="","",INDEX(データ!$B$4:$B$22,MATCH(エントリーシート!L63,データ!$A$4:$A$14,0)))</f>
        <v/>
      </c>
      <c r="N63" s="254"/>
      <c r="O63" s="257" t="str">
        <f>IF(N63="","",INDEX(データ!$C$4:$C$22,MATCH(エントリーシート!L63,データ!$A$4:$A$14,0)))</f>
        <v/>
      </c>
      <c r="P63" s="256"/>
      <c r="Q63" s="259"/>
      <c r="S63" s="1" t="s">
        <v>204</v>
      </c>
      <c r="T63" t="str">
        <f t="shared" si="9"/>
        <v/>
      </c>
      <c r="U63" s="58" t="str">
        <f t="shared" si="10"/>
        <v>337059</v>
      </c>
      <c r="V63" s="58" t="str">
        <f t="shared" si="11"/>
        <v>()</v>
      </c>
      <c r="W63" s="58">
        <f t="shared" si="12"/>
        <v>0</v>
      </c>
      <c r="X63" s="58">
        <f t="shared" si="13"/>
        <v>0</v>
      </c>
      <c r="Y63" s="58">
        <v>33</v>
      </c>
      <c r="Z63" s="58" t="str">
        <f t="shared" si="14"/>
        <v/>
      </c>
      <c r="AA63" s="58">
        <f t="shared" si="15"/>
        <v>0</v>
      </c>
      <c r="AB63" s="58" t="str">
        <f t="shared" si="16"/>
        <v/>
      </c>
      <c r="AC63" s="72" t="str">
        <f t="shared" si="17"/>
        <v/>
      </c>
      <c r="AD63" s="74"/>
      <c r="AE63" t="e">
        <f>INDEX(データ!$D$4:$D$14,MATCH(エントリーシート!H63,データ!$A$4:$A$14,0))</f>
        <v>#N/A</v>
      </c>
      <c r="AF63" t="e">
        <f>INDEX(データ!$D$4:$D$14,MATCH(エントリーシート!L63,データ!$A$4:$A$14,0))</f>
        <v>#N/A</v>
      </c>
      <c r="AG63" t="s">
        <v>30</v>
      </c>
      <c r="AH63" t="s">
        <v>31</v>
      </c>
    </row>
    <row r="64" spans="1:34" ht="18" customHeight="1" thickBot="1" x14ac:dyDescent="0.25">
      <c r="A64" s="239" t="s">
        <v>103</v>
      </c>
      <c r="B64" s="240" t="str">
        <f t="shared" si="3"/>
        <v/>
      </c>
      <c r="C64" s="240"/>
      <c r="D64" s="241"/>
      <c r="E64" s="241"/>
      <c r="F64" s="241"/>
      <c r="G64" s="242"/>
      <c r="H64" s="243"/>
      <c r="I64" s="244" t="str">
        <f>IF(H64="","",INDEX(データ!$B$4:$B$22,MATCH(エントリーシート!H64,データ!$A$4:$A$14,0)))</f>
        <v/>
      </c>
      <c r="J64" s="222"/>
      <c r="K64" s="223"/>
      <c r="L64" s="245"/>
      <c r="M64" s="244" t="str">
        <f>IF(L64="","",INDEX(データ!$B$4:$B$22,MATCH(エントリーシート!L64,データ!$A$4:$A$14,0)))</f>
        <v/>
      </c>
      <c r="N64" s="222"/>
      <c r="O64" s="261" t="str">
        <f>IF(N64="","",INDEX(データ!$C$4:$C$22,MATCH(エントリーシート!L64,データ!$A$4:$A$14,0)))</f>
        <v/>
      </c>
      <c r="P64" s="262"/>
      <c r="Q64" s="225"/>
      <c r="S64" s="1" t="s">
        <v>204</v>
      </c>
      <c r="T64" t="str">
        <f t="shared" si="9"/>
        <v/>
      </c>
      <c r="U64" s="58" t="str">
        <f t="shared" si="10"/>
        <v>337060</v>
      </c>
      <c r="V64" s="58" t="str">
        <f t="shared" si="11"/>
        <v>()</v>
      </c>
      <c r="W64" s="58">
        <f t="shared" si="12"/>
        <v>0</v>
      </c>
      <c r="X64" s="58">
        <f t="shared" si="13"/>
        <v>0</v>
      </c>
      <c r="Y64" s="58">
        <v>33</v>
      </c>
      <c r="Z64" s="58" t="str">
        <f t="shared" si="14"/>
        <v/>
      </c>
      <c r="AA64" s="58">
        <f t="shared" si="15"/>
        <v>0</v>
      </c>
      <c r="AB64" s="58" t="str">
        <f t="shared" si="16"/>
        <v/>
      </c>
      <c r="AC64" s="72" t="str">
        <f t="shared" si="17"/>
        <v/>
      </c>
      <c r="AD64" s="75"/>
      <c r="AE64" t="e">
        <f>INDEX(データ!$D$4:$D$14,MATCH(エントリーシート!H64,データ!$A$4:$A$14,0))</f>
        <v>#N/A</v>
      </c>
      <c r="AF64" t="e">
        <f>INDEX(データ!$D$4:$D$14,MATCH(エントリーシート!L64,データ!$A$4:$A$14,0))</f>
        <v>#N/A</v>
      </c>
      <c r="AG64" t="s">
        <v>30</v>
      </c>
      <c r="AH64" t="s">
        <v>31</v>
      </c>
    </row>
    <row r="65" spans="1:34" ht="18" customHeight="1" x14ac:dyDescent="0.2">
      <c r="A65" s="258" t="s">
        <v>104</v>
      </c>
      <c r="B65" s="218" t="str">
        <f t="shared" si="3"/>
        <v/>
      </c>
      <c r="C65" s="218"/>
      <c r="D65" s="219"/>
      <c r="E65" s="219"/>
      <c r="F65" s="219"/>
      <c r="G65" s="220"/>
      <c r="H65" s="246"/>
      <c r="I65" s="221" t="str">
        <f>IF(H65="","",INDEX(データ!$B$4:$B$22,MATCH(エントリーシート!H65,データ!$A$4:$A$14,0)))</f>
        <v/>
      </c>
      <c r="J65" s="269"/>
      <c r="K65" s="270"/>
      <c r="L65" s="224"/>
      <c r="M65" s="221" t="str">
        <f>IF(L65="","",INDEX(データ!$B$4:$B$22,MATCH(エントリーシート!L65,データ!$A$4:$A$14,0)))</f>
        <v/>
      </c>
      <c r="N65" s="269"/>
      <c r="O65" s="271" t="str">
        <f>IF(N65="","",INDEX(データ!$C$4:$C$22,MATCH(エントリーシート!L65,データ!$A$4:$A$14,0)))</f>
        <v/>
      </c>
      <c r="P65" s="272"/>
      <c r="Q65" s="273"/>
      <c r="S65" s="1" t="s">
        <v>204</v>
      </c>
      <c r="T65" t="str">
        <f t="shared" si="9"/>
        <v/>
      </c>
      <c r="U65" s="58" t="str">
        <f t="shared" si="10"/>
        <v>337061</v>
      </c>
      <c r="V65" s="58" t="str">
        <f t="shared" si="11"/>
        <v>()</v>
      </c>
      <c r="W65" s="58">
        <f t="shared" si="12"/>
        <v>0</v>
      </c>
      <c r="X65" s="58">
        <f t="shared" si="13"/>
        <v>0</v>
      </c>
      <c r="Y65" s="58">
        <v>33</v>
      </c>
      <c r="Z65" s="58" t="str">
        <f t="shared" si="14"/>
        <v/>
      </c>
      <c r="AA65" s="58">
        <f t="shared" si="15"/>
        <v>0</v>
      </c>
      <c r="AB65" s="58" t="str">
        <f t="shared" si="16"/>
        <v/>
      </c>
      <c r="AC65" s="72" t="str">
        <f t="shared" si="17"/>
        <v/>
      </c>
      <c r="AD65" s="74"/>
      <c r="AE65" t="e">
        <f>INDEX(データ!$D$4:$D$14,MATCH(エントリーシート!H65,データ!$A$4:$A$14,0))</f>
        <v>#N/A</v>
      </c>
      <c r="AF65" t="e">
        <f>INDEX(データ!$D$4:$D$14,MATCH(エントリーシート!L65,データ!$A$4:$A$14,0))</f>
        <v>#N/A</v>
      </c>
      <c r="AG65" t="s">
        <v>30</v>
      </c>
      <c r="AH65" t="s">
        <v>31</v>
      </c>
    </row>
    <row r="66" spans="1:34" ht="18" customHeight="1" x14ac:dyDescent="0.2">
      <c r="A66" s="238" t="s">
        <v>105</v>
      </c>
      <c r="B66" s="226" t="str">
        <f t="shared" si="3"/>
        <v/>
      </c>
      <c r="C66" s="226"/>
      <c r="D66" s="227"/>
      <c r="E66" s="227"/>
      <c r="F66" s="227"/>
      <c r="G66" s="228"/>
      <c r="H66" s="161"/>
      <c r="I66" s="170" t="str">
        <f>IF(H66="","",INDEX(データ!$B$4:$B$22,MATCH(エントリーシート!H66,データ!$A$4:$A$14,0)))</f>
        <v/>
      </c>
      <c r="J66" s="254"/>
      <c r="K66" s="255"/>
      <c r="L66" s="163"/>
      <c r="M66" s="170" t="str">
        <f>IF(L66="","",INDEX(データ!$B$4:$B$22,MATCH(エントリーシート!L66,データ!$A$4:$A$14,0)))</f>
        <v/>
      </c>
      <c r="N66" s="254"/>
      <c r="O66" s="257" t="str">
        <f>IF(N66="","",INDEX(データ!$C$4:$C$22,MATCH(エントリーシート!L66,データ!$A$4:$A$14,0)))</f>
        <v/>
      </c>
      <c r="P66" s="256"/>
      <c r="Q66" s="259"/>
      <c r="S66" s="1" t="s">
        <v>204</v>
      </c>
      <c r="T66" t="str">
        <f t="shared" si="9"/>
        <v/>
      </c>
      <c r="U66" s="58" t="str">
        <f t="shared" si="10"/>
        <v>337062</v>
      </c>
      <c r="V66" s="58" t="str">
        <f t="shared" si="11"/>
        <v>()</v>
      </c>
      <c r="W66" s="58">
        <f t="shared" si="12"/>
        <v>0</v>
      </c>
      <c r="X66" s="58">
        <f t="shared" si="13"/>
        <v>0</v>
      </c>
      <c r="Y66" s="58">
        <v>33</v>
      </c>
      <c r="Z66" s="58" t="str">
        <f t="shared" si="14"/>
        <v/>
      </c>
      <c r="AA66" s="58">
        <f t="shared" si="15"/>
        <v>0</v>
      </c>
      <c r="AB66" s="58" t="str">
        <f t="shared" si="16"/>
        <v/>
      </c>
      <c r="AC66" s="72" t="str">
        <f t="shared" si="17"/>
        <v/>
      </c>
      <c r="AD66" s="74"/>
      <c r="AE66" t="e">
        <f>INDEX(データ!$D$4:$D$14,MATCH(エントリーシート!H66,データ!$A$4:$A$14,0))</f>
        <v>#N/A</v>
      </c>
      <c r="AF66" t="e">
        <f>INDEX(データ!$D$4:$D$14,MATCH(エントリーシート!L66,データ!$A$4:$A$14,0))</f>
        <v>#N/A</v>
      </c>
      <c r="AG66" t="s">
        <v>30</v>
      </c>
      <c r="AH66" t="s">
        <v>31</v>
      </c>
    </row>
    <row r="67" spans="1:34" ht="18" customHeight="1" x14ac:dyDescent="0.2">
      <c r="A67" s="238" t="s">
        <v>106</v>
      </c>
      <c r="B67" s="226" t="str">
        <f t="shared" si="3"/>
        <v/>
      </c>
      <c r="C67" s="226"/>
      <c r="D67" s="227"/>
      <c r="E67" s="227"/>
      <c r="F67" s="227"/>
      <c r="G67" s="228"/>
      <c r="H67" s="161"/>
      <c r="I67" s="170" t="str">
        <f>IF(H67="","",INDEX(データ!$B$4:$B$22,MATCH(エントリーシート!H67,データ!$A$4:$A$14,0)))</f>
        <v/>
      </c>
      <c r="J67" s="254"/>
      <c r="K67" s="255"/>
      <c r="L67" s="163"/>
      <c r="M67" s="170" t="str">
        <f>IF(L67="","",INDEX(データ!$B$4:$B$22,MATCH(エントリーシート!L67,データ!$A$4:$A$14,0)))</f>
        <v/>
      </c>
      <c r="N67" s="254"/>
      <c r="O67" s="257" t="str">
        <f>IF(N67="","",INDEX(データ!$C$4:$C$22,MATCH(エントリーシート!L67,データ!$A$4:$A$14,0)))</f>
        <v/>
      </c>
      <c r="P67" s="256"/>
      <c r="Q67" s="259"/>
      <c r="S67" s="1" t="s">
        <v>204</v>
      </c>
      <c r="T67" t="str">
        <f t="shared" si="9"/>
        <v/>
      </c>
      <c r="U67" s="58" t="str">
        <f t="shared" si="10"/>
        <v>337063</v>
      </c>
      <c r="V67" s="58" t="str">
        <f t="shared" si="11"/>
        <v>()</v>
      </c>
      <c r="W67" s="58">
        <f t="shared" si="12"/>
        <v>0</v>
      </c>
      <c r="X67" s="58">
        <f t="shared" si="13"/>
        <v>0</v>
      </c>
      <c r="Y67" s="58">
        <v>33</v>
      </c>
      <c r="Z67" s="58" t="str">
        <f t="shared" si="14"/>
        <v/>
      </c>
      <c r="AA67" s="58">
        <f t="shared" si="15"/>
        <v>0</v>
      </c>
      <c r="AB67" s="58" t="str">
        <f t="shared" si="16"/>
        <v/>
      </c>
      <c r="AC67" s="72" t="str">
        <f t="shared" si="17"/>
        <v/>
      </c>
      <c r="AD67" s="74"/>
      <c r="AE67" t="e">
        <f>INDEX(データ!$D$4:$D$14,MATCH(エントリーシート!H67,データ!$A$4:$A$14,0))</f>
        <v>#N/A</v>
      </c>
      <c r="AF67" t="e">
        <f>INDEX(データ!$D$4:$D$14,MATCH(エントリーシート!L67,データ!$A$4:$A$14,0))</f>
        <v>#N/A</v>
      </c>
      <c r="AG67" t="s">
        <v>30</v>
      </c>
      <c r="AH67" t="s">
        <v>31</v>
      </c>
    </row>
    <row r="68" spans="1:34" ht="18" customHeight="1" x14ac:dyDescent="0.2">
      <c r="A68" s="238" t="s">
        <v>107</v>
      </c>
      <c r="B68" s="226" t="str">
        <f t="shared" si="3"/>
        <v/>
      </c>
      <c r="C68" s="226"/>
      <c r="D68" s="227"/>
      <c r="E68" s="227"/>
      <c r="F68" s="227"/>
      <c r="G68" s="228"/>
      <c r="H68" s="161"/>
      <c r="I68" s="170" t="str">
        <f>IF(H68="","",INDEX(データ!$B$4:$B$22,MATCH(エントリーシート!H68,データ!$A$4:$A$14,0)))</f>
        <v/>
      </c>
      <c r="J68" s="254"/>
      <c r="K68" s="255"/>
      <c r="L68" s="163"/>
      <c r="M68" s="170" t="str">
        <f>IF(L68="","",INDEX(データ!$B$4:$B$22,MATCH(エントリーシート!L68,データ!$A$4:$A$14,0)))</f>
        <v/>
      </c>
      <c r="N68" s="254"/>
      <c r="O68" s="257" t="str">
        <f>IF(N68="","",INDEX(データ!$C$4:$C$22,MATCH(エントリーシート!L68,データ!$A$4:$A$14,0)))</f>
        <v/>
      </c>
      <c r="P68" s="256"/>
      <c r="Q68" s="259"/>
      <c r="S68" s="1" t="s">
        <v>204</v>
      </c>
      <c r="T68" t="str">
        <f t="shared" si="9"/>
        <v/>
      </c>
      <c r="U68" s="58" t="str">
        <f t="shared" si="10"/>
        <v>337064</v>
      </c>
      <c r="V68" s="58" t="str">
        <f t="shared" si="11"/>
        <v>()</v>
      </c>
      <c r="W68" s="58">
        <f t="shared" si="12"/>
        <v>0</v>
      </c>
      <c r="X68" s="58">
        <f t="shared" si="13"/>
        <v>0</v>
      </c>
      <c r="Y68" s="58">
        <v>33</v>
      </c>
      <c r="Z68" s="58" t="str">
        <f t="shared" si="14"/>
        <v/>
      </c>
      <c r="AA68" s="58">
        <f t="shared" si="15"/>
        <v>0</v>
      </c>
      <c r="AB68" s="58" t="str">
        <f t="shared" si="16"/>
        <v/>
      </c>
      <c r="AC68" s="72" t="str">
        <f t="shared" si="17"/>
        <v/>
      </c>
      <c r="AD68" s="75"/>
      <c r="AE68" t="e">
        <f>INDEX(データ!$D$4:$D$14,MATCH(エントリーシート!H68,データ!$A$4:$A$14,0))</f>
        <v>#N/A</v>
      </c>
      <c r="AF68" t="e">
        <f>INDEX(データ!$D$4:$D$14,MATCH(エントリーシート!L68,データ!$A$4:$A$14,0))</f>
        <v>#N/A</v>
      </c>
      <c r="AG68" t="s">
        <v>30</v>
      </c>
      <c r="AH68" t="s">
        <v>31</v>
      </c>
    </row>
    <row r="69" spans="1:34" ht="18" customHeight="1" x14ac:dyDescent="0.2">
      <c r="A69" s="238" t="s">
        <v>108</v>
      </c>
      <c r="B69" s="226" t="str">
        <f t="shared" si="3"/>
        <v/>
      </c>
      <c r="C69" s="226"/>
      <c r="D69" s="227"/>
      <c r="E69" s="227"/>
      <c r="F69" s="227"/>
      <c r="G69" s="228"/>
      <c r="H69" s="161"/>
      <c r="I69" s="170" t="str">
        <f>IF(H69="","",INDEX(データ!$B$4:$B$22,MATCH(エントリーシート!H69,データ!$A$4:$A$14,0)))</f>
        <v/>
      </c>
      <c r="J69" s="254"/>
      <c r="K69" s="255"/>
      <c r="L69" s="163"/>
      <c r="M69" s="170" t="str">
        <f>IF(L69="","",INDEX(データ!$B$4:$B$22,MATCH(エントリーシート!L69,データ!$A$4:$A$14,0)))</f>
        <v/>
      </c>
      <c r="N69" s="254"/>
      <c r="O69" s="257" t="str">
        <f>IF(N69="","",INDEX(データ!$C$4:$C$22,MATCH(エントリーシート!L69,データ!$A$4:$A$14,0)))</f>
        <v/>
      </c>
      <c r="P69" s="256"/>
      <c r="Q69" s="259"/>
      <c r="S69" s="1" t="s">
        <v>204</v>
      </c>
      <c r="T69" t="str">
        <f t="shared" si="9"/>
        <v/>
      </c>
      <c r="U69" s="58" t="str">
        <f t="shared" si="10"/>
        <v>337065</v>
      </c>
      <c r="V69" s="58" t="str">
        <f t="shared" si="11"/>
        <v>()</v>
      </c>
      <c r="W69" s="58">
        <f t="shared" si="12"/>
        <v>0</v>
      </c>
      <c r="X69" s="58">
        <f t="shared" si="13"/>
        <v>0</v>
      </c>
      <c r="Y69" s="58">
        <v>33</v>
      </c>
      <c r="Z69" s="58" t="str">
        <f t="shared" si="14"/>
        <v/>
      </c>
      <c r="AA69" s="58">
        <f t="shared" si="15"/>
        <v>0</v>
      </c>
      <c r="AB69" s="58" t="str">
        <f t="shared" si="16"/>
        <v/>
      </c>
      <c r="AC69" s="72" t="str">
        <f t="shared" si="17"/>
        <v/>
      </c>
      <c r="AD69" s="74"/>
      <c r="AE69" t="e">
        <f>INDEX(データ!$D$4:$D$14,MATCH(エントリーシート!H69,データ!$A$4:$A$14,0))</f>
        <v>#N/A</v>
      </c>
      <c r="AF69" t="e">
        <f>INDEX(データ!$D$4:$D$14,MATCH(エントリーシート!L69,データ!$A$4:$A$14,0))</f>
        <v>#N/A</v>
      </c>
      <c r="AG69" t="s">
        <v>30</v>
      </c>
      <c r="AH69" t="s">
        <v>31</v>
      </c>
    </row>
    <row r="70" spans="1:34" ht="18" customHeight="1" x14ac:dyDescent="0.2">
      <c r="A70" s="238" t="s">
        <v>109</v>
      </c>
      <c r="B70" s="226" t="str">
        <f t="shared" ref="B70:B133" si="18">IF(D70="","",$D$2)</f>
        <v/>
      </c>
      <c r="C70" s="226"/>
      <c r="D70" s="227"/>
      <c r="E70" s="227"/>
      <c r="F70" s="227"/>
      <c r="G70" s="228"/>
      <c r="H70" s="161"/>
      <c r="I70" s="170" t="str">
        <f>IF(H70="","",INDEX(データ!$B$4:$B$22,MATCH(エントリーシート!H70,データ!$A$4:$A$14,0)))</f>
        <v/>
      </c>
      <c r="J70" s="254"/>
      <c r="K70" s="255"/>
      <c r="L70" s="163"/>
      <c r="M70" s="170" t="str">
        <f>IF(L70="","",INDEX(データ!$B$4:$B$22,MATCH(エントリーシート!L70,データ!$A$4:$A$14,0)))</f>
        <v/>
      </c>
      <c r="N70" s="254"/>
      <c r="O70" s="257" t="str">
        <f>IF(N70="","",INDEX(データ!$C$4:$C$22,MATCH(エントリーシート!L70,データ!$A$4:$A$14,0)))</f>
        <v/>
      </c>
      <c r="P70" s="256"/>
      <c r="Q70" s="259"/>
      <c r="S70" s="1" t="s">
        <v>204</v>
      </c>
      <c r="T70" t="str">
        <f t="shared" ref="T70:T133" si="19">B68</f>
        <v/>
      </c>
      <c r="U70" s="58" t="str">
        <f t="shared" si="10"/>
        <v>337066</v>
      </c>
      <c r="V70" s="58" t="str">
        <f t="shared" si="11"/>
        <v>()</v>
      </c>
      <c r="W70" s="58">
        <f t="shared" si="12"/>
        <v>0</v>
      </c>
      <c r="X70" s="58">
        <f t="shared" si="13"/>
        <v>0</v>
      </c>
      <c r="Y70" s="58">
        <v>33</v>
      </c>
      <c r="Z70" s="58" t="str">
        <f t="shared" si="14"/>
        <v/>
      </c>
      <c r="AA70" s="58">
        <f t="shared" si="15"/>
        <v>0</v>
      </c>
      <c r="AB70" s="58" t="str">
        <f t="shared" si="16"/>
        <v/>
      </c>
      <c r="AC70" s="72" t="str">
        <f t="shared" si="17"/>
        <v/>
      </c>
      <c r="AD70" s="74"/>
      <c r="AE70" t="e">
        <f>INDEX(データ!$D$4:$D$14,MATCH(エントリーシート!H70,データ!$A$4:$A$14,0))</f>
        <v>#N/A</v>
      </c>
      <c r="AF70" t="e">
        <f>INDEX(データ!$D$4:$D$14,MATCH(エントリーシート!L70,データ!$A$4:$A$14,0))</f>
        <v>#N/A</v>
      </c>
      <c r="AG70" t="s">
        <v>30</v>
      </c>
      <c r="AH70" t="s">
        <v>31</v>
      </c>
    </row>
    <row r="71" spans="1:34" ht="18" customHeight="1" x14ac:dyDescent="0.2">
      <c r="A71" s="238" t="s">
        <v>110</v>
      </c>
      <c r="B71" s="226" t="str">
        <f t="shared" si="18"/>
        <v/>
      </c>
      <c r="C71" s="226"/>
      <c r="D71" s="227"/>
      <c r="E71" s="227"/>
      <c r="F71" s="227"/>
      <c r="G71" s="228"/>
      <c r="H71" s="161"/>
      <c r="I71" s="170" t="str">
        <f>IF(H71="","",INDEX(データ!$B$4:$B$22,MATCH(エントリーシート!H71,データ!$A$4:$A$14,0)))</f>
        <v/>
      </c>
      <c r="J71" s="254"/>
      <c r="K71" s="255"/>
      <c r="L71" s="163"/>
      <c r="M71" s="170" t="str">
        <f>IF(L71="","",INDEX(データ!$B$4:$B$22,MATCH(エントリーシート!L71,データ!$A$4:$A$14,0)))</f>
        <v/>
      </c>
      <c r="N71" s="254"/>
      <c r="O71" s="257" t="str">
        <f>IF(N71="","",INDEX(データ!$C$4:$C$22,MATCH(エントリーシート!L71,データ!$A$4:$A$14,0)))</f>
        <v/>
      </c>
      <c r="P71" s="256"/>
      <c r="Q71" s="259"/>
      <c r="S71" s="1" t="s">
        <v>204</v>
      </c>
      <c r="T71" t="str">
        <f t="shared" si="19"/>
        <v/>
      </c>
      <c r="U71" s="58" t="str">
        <f t="shared" si="10"/>
        <v>337067</v>
      </c>
      <c r="V71" s="58" t="str">
        <f t="shared" si="11"/>
        <v>()</v>
      </c>
      <c r="W71" s="58">
        <f t="shared" si="12"/>
        <v>0</v>
      </c>
      <c r="X71" s="58">
        <f t="shared" si="13"/>
        <v>0</v>
      </c>
      <c r="Y71" s="58">
        <v>33</v>
      </c>
      <c r="Z71" s="58" t="str">
        <f t="shared" si="14"/>
        <v/>
      </c>
      <c r="AA71" s="58">
        <f t="shared" si="15"/>
        <v>0</v>
      </c>
      <c r="AB71" s="58" t="str">
        <f t="shared" si="16"/>
        <v/>
      </c>
      <c r="AC71" s="72" t="str">
        <f t="shared" si="17"/>
        <v/>
      </c>
      <c r="AD71" s="74"/>
      <c r="AE71" t="e">
        <f>INDEX(データ!$D$4:$D$14,MATCH(エントリーシート!H71,データ!$A$4:$A$14,0))</f>
        <v>#N/A</v>
      </c>
      <c r="AF71" t="e">
        <f>INDEX(データ!$D$4:$D$14,MATCH(エントリーシート!L71,データ!$A$4:$A$14,0))</f>
        <v>#N/A</v>
      </c>
      <c r="AG71" t="s">
        <v>30</v>
      </c>
      <c r="AH71" t="s">
        <v>31</v>
      </c>
    </row>
    <row r="72" spans="1:34" ht="18" customHeight="1" x14ac:dyDescent="0.2">
      <c r="A72" s="238" t="s">
        <v>111</v>
      </c>
      <c r="B72" s="226" t="str">
        <f t="shared" si="18"/>
        <v/>
      </c>
      <c r="C72" s="226"/>
      <c r="D72" s="227"/>
      <c r="E72" s="227"/>
      <c r="F72" s="227"/>
      <c r="G72" s="228"/>
      <c r="H72" s="161"/>
      <c r="I72" s="170" t="str">
        <f>IF(H72="","",INDEX(データ!$B$4:$B$22,MATCH(エントリーシート!H72,データ!$A$4:$A$14,0)))</f>
        <v/>
      </c>
      <c r="J72" s="254"/>
      <c r="K72" s="255"/>
      <c r="L72" s="163"/>
      <c r="M72" s="170" t="str">
        <f>IF(L72="","",INDEX(データ!$B$4:$B$22,MATCH(エントリーシート!L72,データ!$A$4:$A$14,0)))</f>
        <v/>
      </c>
      <c r="N72" s="254"/>
      <c r="O72" s="257" t="str">
        <f>IF(N72="","",INDEX(データ!$C$4:$C$22,MATCH(エントリーシート!L72,データ!$A$4:$A$14,0)))</f>
        <v/>
      </c>
      <c r="P72" s="256"/>
      <c r="Q72" s="259"/>
      <c r="S72" s="1" t="s">
        <v>204</v>
      </c>
      <c r="T72" t="str">
        <f t="shared" si="19"/>
        <v/>
      </c>
      <c r="U72" s="58" t="str">
        <f t="shared" si="10"/>
        <v>337068</v>
      </c>
      <c r="V72" s="58" t="str">
        <f t="shared" si="11"/>
        <v>()</v>
      </c>
      <c r="W72" s="58">
        <f t="shared" si="12"/>
        <v>0</v>
      </c>
      <c r="X72" s="58">
        <f t="shared" si="13"/>
        <v>0</v>
      </c>
      <c r="Y72" s="58">
        <v>33</v>
      </c>
      <c r="Z72" s="58" t="str">
        <f t="shared" si="14"/>
        <v/>
      </c>
      <c r="AA72" s="58">
        <f t="shared" si="15"/>
        <v>0</v>
      </c>
      <c r="AB72" s="58" t="str">
        <f t="shared" si="16"/>
        <v/>
      </c>
      <c r="AC72" s="72" t="str">
        <f t="shared" si="17"/>
        <v/>
      </c>
      <c r="AD72" s="75"/>
      <c r="AE72" t="e">
        <f>INDEX(データ!$D$4:$D$14,MATCH(エントリーシート!H72,データ!$A$4:$A$14,0))</f>
        <v>#N/A</v>
      </c>
      <c r="AF72" t="e">
        <f>INDEX(データ!$D$4:$D$14,MATCH(エントリーシート!L72,データ!$A$4:$A$14,0))</f>
        <v>#N/A</v>
      </c>
      <c r="AG72" t="s">
        <v>30</v>
      </c>
      <c r="AH72" t="s">
        <v>31</v>
      </c>
    </row>
    <row r="73" spans="1:34" ht="18" customHeight="1" x14ac:dyDescent="0.2">
      <c r="A73" s="238" t="s">
        <v>112</v>
      </c>
      <c r="B73" s="226" t="str">
        <f t="shared" si="18"/>
        <v/>
      </c>
      <c r="C73" s="226"/>
      <c r="D73" s="227"/>
      <c r="E73" s="227"/>
      <c r="F73" s="227"/>
      <c r="G73" s="228"/>
      <c r="H73" s="161"/>
      <c r="I73" s="170" t="str">
        <f>IF(H73="","",INDEX(データ!$B$4:$B$22,MATCH(エントリーシート!H73,データ!$A$4:$A$14,0)))</f>
        <v/>
      </c>
      <c r="J73" s="254"/>
      <c r="K73" s="255"/>
      <c r="L73" s="163"/>
      <c r="M73" s="170" t="str">
        <f>IF(L73="","",INDEX(データ!$B$4:$B$22,MATCH(エントリーシート!L73,データ!$A$4:$A$14,0)))</f>
        <v/>
      </c>
      <c r="N73" s="254"/>
      <c r="O73" s="257" t="str">
        <f>IF(N73="","",INDEX(データ!$C$4:$C$22,MATCH(エントリーシート!L73,データ!$A$4:$A$14,0)))</f>
        <v/>
      </c>
      <c r="P73" s="256"/>
      <c r="Q73" s="259"/>
      <c r="S73" s="1" t="s">
        <v>204</v>
      </c>
      <c r="T73" t="str">
        <f t="shared" si="19"/>
        <v/>
      </c>
      <c r="U73" s="58" t="str">
        <f t="shared" si="10"/>
        <v>337069</v>
      </c>
      <c r="V73" s="58" t="str">
        <f t="shared" si="11"/>
        <v>()</v>
      </c>
      <c r="W73" s="58">
        <f t="shared" si="12"/>
        <v>0</v>
      </c>
      <c r="X73" s="58">
        <f t="shared" si="13"/>
        <v>0</v>
      </c>
      <c r="Y73" s="58">
        <v>33</v>
      </c>
      <c r="Z73" s="58" t="str">
        <f t="shared" si="14"/>
        <v/>
      </c>
      <c r="AA73" s="58">
        <f t="shared" si="15"/>
        <v>0</v>
      </c>
      <c r="AB73" s="58" t="str">
        <f t="shared" si="16"/>
        <v/>
      </c>
      <c r="AC73" s="72" t="str">
        <f t="shared" si="17"/>
        <v/>
      </c>
      <c r="AD73" s="74"/>
      <c r="AE73" t="e">
        <f>INDEX(データ!$D$4:$D$14,MATCH(エントリーシート!H73,データ!$A$4:$A$14,0))</f>
        <v>#N/A</v>
      </c>
      <c r="AF73" t="e">
        <f>INDEX(データ!$D$4:$D$14,MATCH(エントリーシート!L73,データ!$A$4:$A$14,0))</f>
        <v>#N/A</v>
      </c>
      <c r="AG73" t="s">
        <v>30</v>
      </c>
      <c r="AH73" t="s">
        <v>31</v>
      </c>
    </row>
    <row r="74" spans="1:34" ht="18" customHeight="1" thickBot="1" x14ac:dyDescent="0.25">
      <c r="A74" s="260" t="s">
        <v>113</v>
      </c>
      <c r="B74" s="232" t="str">
        <f t="shared" si="18"/>
        <v/>
      </c>
      <c r="C74" s="232"/>
      <c r="D74" s="233"/>
      <c r="E74" s="233"/>
      <c r="F74" s="233"/>
      <c r="G74" s="234"/>
      <c r="H74" s="247"/>
      <c r="I74" s="171" t="str">
        <f>IF(H74="","",INDEX(データ!$B$4:$B$22,MATCH(エントリーシート!H74,データ!$A$4:$A$14,0)))</f>
        <v/>
      </c>
      <c r="J74" s="279"/>
      <c r="K74" s="280"/>
      <c r="L74" s="164"/>
      <c r="M74" s="171" t="str">
        <f>IF(L74="","",INDEX(データ!$B$4:$B$22,MATCH(エントリーシート!L74,データ!$A$4:$A$14,0)))</f>
        <v/>
      </c>
      <c r="N74" s="279"/>
      <c r="O74" s="281" t="str">
        <f>IF(N74="","",INDEX(データ!$C$4:$C$22,MATCH(エントリーシート!L74,データ!$A$4:$A$14,0)))</f>
        <v/>
      </c>
      <c r="P74" s="282"/>
      <c r="Q74" s="283"/>
      <c r="S74" s="1" t="s">
        <v>204</v>
      </c>
      <c r="T74" t="str">
        <f t="shared" si="19"/>
        <v/>
      </c>
      <c r="U74" s="58" t="str">
        <f t="shared" si="10"/>
        <v>337070</v>
      </c>
      <c r="V74" s="58" t="str">
        <f t="shared" si="11"/>
        <v>()</v>
      </c>
      <c r="W74" s="58">
        <f t="shared" si="12"/>
        <v>0</v>
      </c>
      <c r="X74" s="58">
        <f t="shared" si="13"/>
        <v>0</v>
      </c>
      <c r="Y74" s="58">
        <v>33</v>
      </c>
      <c r="Z74" s="58" t="str">
        <f t="shared" si="14"/>
        <v/>
      </c>
      <c r="AA74" s="58">
        <f t="shared" si="15"/>
        <v>0</v>
      </c>
      <c r="AB74" s="58" t="str">
        <f t="shared" si="16"/>
        <v/>
      </c>
      <c r="AC74" s="72" t="str">
        <f t="shared" si="17"/>
        <v/>
      </c>
      <c r="AD74" s="74"/>
      <c r="AE74" t="e">
        <f>INDEX(データ!$D$4:$D$14,MATCH(エントリーシート!H74,データ!$A$4:$A$14,0))</f>
        <v>#N/A</v>
      </c>
      <c r="AF74" t="e">
        <f>INDEX(データ!$D$4:$D$14,MATCH(エントリーシート!L74,データ!$A$4:$A$14,0))</f>
        <v>#N/A</v>
      </c>
      <c r="AG74" t="s">
        <v>30</v>
      </c>
      <c r="AH74" t="s">
        <v>31</v>
      </c>
    </row>
    <row r="75" spans="1:34" ht="18" customHeight="1" x14ac:dyDescent="0.2">
      <c r="A75" s="235" t="s">
        <v>114</v>
      </c>
      <c r="B75" s="236" t="str">
        <f t="shared" si="18"/>
        <v/>
      </c>
      <c r="C75" s="236"/>
      <c r="D75" s="184"/>
      <c r="E75" s="184"/>
      <c r="F75" s="184"/>
      <c r="G75" s="237"/>
      <c r="H75" s="162"/>
      <c r="I75" s="172" t="str">
        <f>IF(H75="","",INDEX(データ!$B$4:$B$22,MATCH(エントリーシート!H75,データ!$A$4:$A$14,0)))</f>
        <v/>
      </c>
      <c r="J75" s="274"/>
      <c r="K75" s="275"/>
      <c r="L75" s="165"/>
      <c r="M75" s="172" t="str">
        <f>IF(L75="","",INDEX(データ!$B$4:$B$22,MATCH(エントリーシート!L75,データ!$A$4:$A$14,0)))</f>
        <v/>
      </c>
      <c r="N75" s="274"/>
      <c r="O75" s="276" t="str">
        <f>IF(N75="","",INDEX(データ!$C$4:$C$22,MATCH(エントリーシート!L75,データ!$A$4:$A$14,0)))</f>
        <v/>
      </c>
      <c r="P75" s="277"/>
      <c r="Q75" s="278"/>
      <c r="S75" s="1" t="s">
        <v>204</v>
      </c>
      <c r="T75" t="str">
        <f t="shared" si="19"/>
        <v/>
      </c>
      <c r="U75" s="58" t="str">
        <f t="shared" si="10"/>
        <v>337071</v>
      </c>
      <c r="V75" s="58" t="str">
        <f t="shared" si="11"/>
        <v>()</v>
      </c>
      <c r="W75" s="58">
        <f t="shared" si="12"/>
        <v>0</v>
      </c>
      <c r="X75" s="58">
        <f t="shared" si="13"/>
        <v>0</v>
      </c>
      <c r="Y75" s="58">
        <v>33</v>
      </c>
      <c r="Z75" s="58" t="str">
        <f t="shared" si="14"/>
        <v/>
      </c>
      <c r="AA75" s="58">
        <f t="shared" si="15"/>
        <v>0</v>
      </c>
      <c r="AB75" s="58" t="str">
        <f t="shared" si="16"/>
        <v/>
      </c>
      <c r="AC75" s="72" t="str">
        <f t="shared" si="17"/>
        <v/>
      </c>
      <c r="AD75" s="74"/>
      <c r="AE75" t="e">
        <f>INDEX(データ!$D$4:$D$14,MATCH(エントリーシート!H75,データ!$A$4:$A$14,0))</f>
        <v>#N/A</v>
      </c>
      <c r="AF75" t="e">
        <f>INDEX(データ!$D$4:$D$14,MATCH(エントリーシート!L75,データ!$A$4:$A$14,0))</f>
        <v>#N/A</v>
      </c>
      <c r="AG75" t="s">
        <v>30</v>
      </c>
      <c r="AH75" t="s">
        <v>31</v>
      </c>
    </row>
    <row r="76" spans="1:34" ht="18" customHeight="1" x14ac:dyDescent="0.2">
      <c r="A76" s="238" t="s">
        <v>115</v>
      </c>
      <c r="B76" s="226" t="str">
        <f t="shared" si="18"/>
        <v/>
      </c>
      <c r="C76" s="226"/>
      <c r="D76" s="227"/>
      <c r="E76" s="227"/>
      <c r="F76" s="227"/>
      <c r="G76" s="228"/>
      <c r="H76" s="161"/>
      <c r="I76" s="170" t="str">
        <f>IF(H76="","",INDEX(データ!$B$4:$B$22,MATCH(エントリーシート!H76,データ!$A$4:$A$14,0)))</f>
        <v/>
      </c>
      <c r="J76" s="254"/>
      <c r="K76" s="255"/>
      <c r="L76" s="163"/>
      <c r="M76" s="170" t="str">
        <f>IF(L76="","",INDEX(データ!$B$4:$B$22,MATCH(エントリーシート!L76,データ!$A$4:$A$14,0)))</f>
        <v/>
      </c>
      <c r="N76" s="254"/>
      <c r="O76" s="257" t="str">
        <f>IF(N76="","",INDEX(データ!$C$4:$C$22,MATCH(エントリーシート!L76,データ!$A$4:$A$14,0)))</f>
        <v/>
      </c>
      <c r="P76" s="256"/>
      <c r="Q76" s="259"/>
      <c r="S76" s="1" t="s">
        <v>204</v>
      </c>
      <c r="T76" t="str">
        <f t="shared" si="19"/>
        <v/>
      </c>
      <c r="U76" s="58" t="str">
        <f t="shared" si="10"/>
        <v>337072</v>
      </c>
      <c r="V76" s="58" t="str">
        <f t="shared" si="11"/>
        <v>()</v>
      </c>
      <c r="W76" s="58">
        <f t="shared" si="12"/>
        <v>0</v>
      </c>
      <c r="X76" s="58">
        <f t="shared" si="13"/>
        <v>0</v>
      </c>
      <c r="Y76" s="58">
        <v>33</v>
      </c>
      <c r="Z76" s="58" t="str">
        <f t="shared" si="14"/>
        <v/>
      </c>
      <c r="AA76" s="58">
        <f t="shared" si="15"/>
        <v>0</v>
      </c>
      <c r="AB76" s="58" t="str">
        <f t="shared" si="16"/>
        <v/>
      </c>
      <c r="AC76" s="72" t="str">
        <f t="shared" si="17"/>
        <v/>
      </c>
      <c r="AD76" s="75"/>
      <c r="AE76" t="e">
        <f>INDEX(データ!$D$4:$D$14,MATCH(エントリーシート!H76,データ!$A$4:$A$14,0))</f>
        <v>#N/A</v>
      </c>
      <c r="AF76" t="e">
        <f>INDEX(データ!$D$4:$D$14,MATCH(エントリーシート!L76,データ!$A$4:$A$14,0))</f>
        <v>#N/A</v>
      </c>
      <c r="AG76" t="s">
        <v>30</v>
      </c>
      <c r="AH76" t="s">
        <v>31</v>
      </c>
    </row>
    <row r="77" spans="1:34" ht="18" customHeight="1" x14ac:dyDescent="0.2">
      <c r="A77" s="238" t="s">
        <v>116</v>
      </c>
      <c r="B77" s="226" t="str">
        <f t="shared" si="18"/>
        <v/>
      </c>
      <c r="C77" s="226"/>
      <c r="D77" s="227"/>
      <c r="E77" s="227"/>
      <c r="F77" s="227"/>
      <c r="G77" s="228"/>
      <c r="H77" s="161"/>
      <c r="I77" s="170" t="str">
        <f>IF(H77="","",INDEX(データ!$B$4:$B$22,MATCH(エントリーシート!H77,データ!$A$4:$A$14,0)))</f>
        <v/>
      </c>
      <c r="J77" s="254"/>
      <c r="K77" s="255"/>
      <c r="L77" s="163"/>
      <c r="M77" s="170" t="str">
        <f>IF(L77="","",INDEX(データ!$B$4:$B$22,MATCH(エントリーシート!L77,データ!$A$4:$A$14,0)))</f>
        <v/>
      </c>
      <c r="N77" s="254"/>
      <c r="O77" s="257" t="str">
        <f>IF(N77="","",INDEX(データ!$C$4:$C$22,MATCH(エントリーシート!L77,データ!$A$4:$A$14,0)))</f>
        <v/>
      </c>
      <c r="P77" s="256"/>
      <c r="Q77" s="259"/>
      <c r="S77" s="1" t="s">
        <v>204</v>
      </c>
      <c r="T77" t="str">
        <f t="shared" si="19"/>
        <v/>
      </c>
      <c r="U77" s="58" t="str">
        <f t="shared" si="10"/>
        <v>337073</v>
      </c>
      <c r="V77" s="58" t="str">
        <f t="shared" si="11"/>
        <v>()</v>
      </c>
      <c r="W77" s="58">
        <f t="shared" si="12"/>
        <v>0</v>
      </c>
      <c r="X77" s="58">
        <f t="shared" si="13"/>
        <v>0</v>
      </c>
      <c r="Y77" s="58">
        <v>33</v>
      </c>
      <c r="Z77" s="58" t="str">
        <f t="shared" si="14"/>
        <v/>
      </c>
      <c r="AA77" s="58">
        <f t="shared" si="15"/>
        <v>0</v>
      </c>
      <c r="AB77" s="58" t="str">
        <f t="shared" si="16"/>
        <v/>
      </c>
      <c r="AC77" s="72" t="str">
        <f t="shared" si="17"/>
        <v/>
      </c>
      <c r="AD77" s="74"/>
      <c r="AE77" t="e">
        <f>INDEX(データ!$D$4:$D$14,MATCH(エントリーシート!H77,データ!$A$4:$A$14,0))</f>
        <v>#N/A</v>
      </c>
      <c r="AF77" t="e">
        <f>INDEX(データ!$D$4:$D$14,MATCH(エントリーシート!L77,データ!$A$4:$A$14,0))</f>
        <v>#N/A</v>
      </c>
      <c r="AG77" t="s">
        <v>30</v>
      </c>
      <c r="AH77" t="s">
        <v>31</v>
      </c>
    </row>
    <row r="78" spans="1:34" ht="18" customHeight="1" x14ac:dyDescent="0.2">
      <c r="A78" s="238" t="s">
        <v>117</v>
      </c>
      <c r="B78" s="226" t="str">
        <f t="shared" si="18"/>
        <v/>
      </c>
      <c r="C78" s="226"/>
      <c r="D78" s="227"/>
      <c r="E78" s="227"/>
      <c r="F78" s="227"/>
      <c r="G78" s="228"/>
      <c r="H78" s="161"/>
      <c r="I78" s="170" t="str">
        <f>IF(H78="","",INDEX(データ!$B$4:$B$22,MATCH(エントリーシート!H78,データ!$A$4:$A$14,0)))</f>
        <v/>
      </c>
      <c r="J78" s="254"/>
      <c r="K78" s="255"/>
      <c r="L78" s="163"/>
      <c r="M78" s="170" t="str">
        <f>IF(L78="","",INDEX(データ!$B$4:$B$22,MATCH(エントリーシート!L78,データ!$A$4:$A$14,0)))</f>
        <v/>
      </c>
      <c r="N78" s="254"/>
      <c r="O78" s="257" t="str">
        <f>IF(N78="","",INDEX(データ!$C$4:$C$22,MATCH(エントリーシート!L78,データ!$A$4:$A$14,0)))</f>
        <v/>
      </c>
      <c r="P78" s="256"/>
      <c r="Q78" s="259"/>
      <c r="S78" s="1" t="s">
        <v>204</v>
      </c>
      <c r="T78" t="str">
        <f t="shared" si="19"/>
        <v/>
      </c>
      <c r="U78" s="58" t="str">
        <f t="shared" si="10"/>
        <v>337074</v>
      </c>
      <c r="V78" s="58" t="str">
        <f t="shared" si="11"/>
        <v>()</v>
      </c>
      <c r="W78" s="58">
        <f t="shared" si="12"/>
        <v>0</v>
      </c>
      <c r="X78" s="58">
        <f t="shared" si="13"/>
        <v>0</v>
      </c>
      <c r="Y78" s="58">
        <v>33</v>
      </c>
      <c r="Z78" s="58" t="str">
        <f t="shared" si="14"/>
        <v/>
      </c>
      <c r="AA78" s="58">
        <f t="shared" si="15"/>
        <v>0</v>
      </c>
      <c r="AB78" s="58" t="str">
        <f t="shared" si="16"/>
        <v/>
      </c>
      <c r="AC78" s="72" t="str">
        <f t="shared" si="17"/>
        <v/>
      </c>
      <c r="AD78" s="74"/>
      <c r="AE78" t="e">
        <f>INDEX(データ!$D$4:$D$14,MATCH(エントリーシート!H78,データ!$A$4:$A$14,0))</f>
        <v>#N/A</v>
      </c>
      <c r="AF78" t="e">
        <f>INDEX(データ!$D$4:$D$14,MATCH(エントリーシート!L78,データ!$A$4:$A$14,0))</f>
        <v>#N/A</v>
      </c>
      <c r="AG78" t="s">
        <v>30</v>
      </c>
      <c r="AH78" t="s">
        <v>31</v>
      </c>
    </row>
    <row r="79" spans="1:34" ht="18" customHeight="1" x14ac:dyDescent="0.2">
      <c r="A79" s="238" t="s">
        <v>118</v>
      </c>
      <c r="B79" s="226" t="str">
        <f t="shared" si="18"/>
        <v/>
      </c>
      <c r="C79" s="226"/>
      <c r="D79" s="227"/>
      <c r="E79" s="227"/>
      <c r="F79" s="227"/>
      <c r="G79" s="228"/>
      <c r="H79" s="161"/>
      <c r="I79" s="170" t="str">
        <f>IF(H79="","",INDEX(データ!$B$4:$B$22,MATCH(エントリーシート!H79,データ!$A$4:$A$14,0)))</f>
        <v/>
      </c>
      <c r="J79" s="254"/>
      <c r="K79" s="255"/>
      <c r="L79" s="163"/>
      <c r="M79" s="170" t="str">
        <f>IF(L79="","",INDEX(データ!$B$4:$B$22,MATCH(エントリーシート!L79,データ!$A$4:$A$14,0)))</f>
        <v/>
      </c>
      <c r="N79" s="254"/>
      <c r="O79" s="257" t="str">
        <f>IF(N79="","",INDEX(データ!$C$4:$C$22,MATCH(エントリーシート!L79,データ!$A$4:$A$14,0)))</f>
        <v/>
      </c>
      <c r="P79" s="256"/>
      <c r="Q79" s="259"/>
      <c r="S79" s="1" t="s">
        <v>204</v>
      </c>
      <c r="T79" t="str">
        <f t="shared" si="19"/>
        <v/>
      </c>
      <c r="U79" s="58" t="str">
        <f t="shared" si="10"/>
        <v>337075</v>
      </c>
      <c r="V79" s="58" t="str">
        <f t="shared" si="11"/>
        <v>()</v>
      </c>
      <c r="W79" s="58">
        <f t="shared" si="12"/>
        <v>0</v>
      </c>
      <c r="X79" s="58">
        <f t="shared" si="13"/>
        <v>0</v>
      </c>
      <c r="Y79" s="58">
        <v>33</v>
      </c>
      <c r="Z79" s="58" t="str">
        <f t="shared" si="14"/>
        <v/>
      </c>
      <c r="AA79" s="58">
        <f t="shared" si="15"/>
        <v>0</v>
      </c>
      <c r="AB79" s="58" t="str">
        <f t="shared" si="16"/>
        <v/>
      </c>
      <c r="AC79" s="72" t="str">
        <f t="shared" si="17"/>
        <v/>
      </c>
      <c r="AD79" s="74"/>
      <c r="AE79" t="e">
        <f>INDEX(データ!$D$4:$D$14,MATCH(エントリーシート!H79,データ!$A$4:$A$14,0))</f>
        <v>#N/A</v>
      </c>
      <c r="AF79" t="e">
        <f>INDEX(データ!$D$4:$D$14,MATCH(エントリーシート!L79,データ!$A$4:$A$14,0))</f>
        <v>#N/A</v>
      </c>
      <c r="AG79" t="s">
        <v>30</v>
      </c>
      <c r="AH79" t="s">
        <v>31</v>
      </c>
    </row>
    <row r="80" spans="1:34" ht="18" customHeight="1" x14ac:dyDescent="0.2">
      <c r="A80" s="238" t="s">
        <v>119</v>
      </c>
      <c r="B80" s="226" t="str">
        <f t="shared" si="18"/>
        <v/>
      </c>
      <c r="C80" s="226"/>
      <c r="D80" s="227"/>
      <c r="E80" s="227"/>
      <c r="F80" s="227"/>
      <c r="G80" s="228"/>
      <c r="H80" s="161"/>
      <c r="I80" s="170" t="str">
        <f>IF(H80="","",INDEX(データ!$B$4:$B$22,MATCH(エントリーシート!H80,データ!$A$4:$A$14,0)))</f>
        <v/>
      </c>
      <c r="J80" s="254"/>
      <c r="K80" s="255"/>
      <c r="L80" s="163"/>
      <c r="M80" s="170" t="str">
        <f>IF(L80="","",INDEX(データ!$B$4:$B$22,MATCH(エントリーシート!L80,データ!$A$4:$A$14,0)))</f>
        <v/>
      </c>
      <c r="N80" s="254"/>
      <c r="O80" s="257" t="str">
        <f>IF(N80="","",INDEX(データ!$C$4:$C$22,MATCH(エントリーシート!L80,データ!$A$4:$A$14,0)))</f>
        <v/>
      </c>
      <c r="P80" s="256"/>
      <c r="Q80" s="259"/>
      <c r="S80" s="1" t="s">
        <v>204</v>
      </c>
      <c r="T80" t="str">
        <f t="shared" si="19"/>
        <v/>
      </c>
      <c r="U80" s="58" t="str">
        <f t="shared" si="10"/>
        <v>337076</v>
      </c>
      <c r="V80" s="58" t="str">
        <f t="shared" si="11"/>
        <v>()</v>
      </c>
      <c r="W80" s="58">
        <f t="shared" si="12"/>
        <v>0</v>
      </c>
      <c r="X80" s="58">
        <f t="shared" si="13"/>
        <v>0</v>
      </c>
      <c r="Y80" s="58">
        <v>33</v>
      </c>
      <c r="Z80" s="58" t="str">
        <f t="shared" si="14"/>
        <v/>
      </c>
      <c r="AA80" s="58">
        <f t="shared" si="15"/>
        <v>0</v>
      </c>
      <c r="AB80" s="58" t="str">
        <f t="shared" si="16"/>
        <v/>
      </c>
      <c r="AC80" s="72" t="str">
        <f t="shared" si="17"/>
        <v/>
      </c>
      <c r="AD80" s="75"/>
      <c r="AE80" t="e">
        <f>INDEX(データ!$D$4:$D$14,MATCH(エントリーシート!H80,データ!$A$4:$A$14,0))</f>
        <v>#N/A</v>
      </c>
      <c r="AF80" t="e">
        <f>INDEX(データ!$D$4:$D$14,MATCH(エントリーシート!L80,データ!$A$4:$A$14,0))</f>
        <v>#N/A</v>
      </c>
      <c r="AG80" t="s">
        <v>30</v>
      </c>
      <c r="AH80" t="s">
        <v>31</v>
      </c>
    </row>
    <row r="81" spans="1:34" ht="18" customHeight="1" x14ac:dyDescent="0.2">
      <c r="A81" s="238" t="s">
        <v>120</v>
      </c>
      <c r="B81" s="226" t="str">
        <f t="shared" si="18"/>
        <v/>
      </c>
      <c r="C81" s="226"/>
      <c r="D81" s="227"/>
      <c r="E81" s="227"/>
      <c r="F81" s="227"/>
      <c r="G81" s="228"/>
      <c r="H81" s="161"/>
      <c r="I81" s="170" t="str">
        <f>IF(H81="","",INDEX(データ!$B$4:$B$22,MATCH(エントリーシート!H81,データ!$A$4:$A$14,0)))</f>
        <v/>
      </c>
      <c r="J81" s="254"/>
      <c r="K81" s="255"/>
      <c r="L81" s="163"/>
      <c r="M81" s="170" t="str">
        <f>IF(L81="","",INDEX(データ!$B$4:$B$22,MATCH(エントリーシート!L81,データ!$A$4:$A$14,0)))</f>
        <v/>
      </c>
      <c r="N81" s="254"/>
      <c r="O81" s="257" t="str">
        <f>IF(N81="","",INDEX(データ!$C$4:$C$22,MATCH(エントリーシート!L81,データ!$A$4:$A$14,0)))</f>
        <v/>
      </c>
      <c r="P81" s="256"/>
      <c r="Q81" s="259"/>
      <c r="S81" s="1" t="s">
        <v>204</v>
      </c>
      <c r="T81" t="str">
        <f t="shared" si="19"/>
        <v/>
      </c>
      <c r="U81" s="58" t="str">
        <f t="shared" si="10"/>
        <v>337077</v>
      </c>
      <c r="V81" s="58" t="str">
        <f t="shared" si="11"/>
        <v>()</v>
      </c>
      <c r="W81" s="58">
        <f t="shared" si="12"/>
        <v>0</v>
      </c>
      <c r="X81" s="58">
        <f t="shared" si="13"/>
        <v>0</v>
      </c>
      <c r="Y81" s="58">
        <v>33</v>
      </c>
      <c r="Z81" s="58" t="str">
        <f t="shared" si="14"/>
        <v/>
      </c>
      <c r="AA81" s="58">
        <f t="shared" si="15"/>
        <v>0</v>
      </c>
      <c r="AB81" s="58" t="str">
        <f t="shared" si="16"/>
        <v/>
      </c>
      <c r="AC81" s="72" t="str">
        <f t="shared" si="17"/>
        <v/>
      </c>
      <c r="AD81" s="74"/>
      <c r="AE81" t="e">
        <f>INDEX(データ!$D$4:$D$14,MATCH(エントリーシート!H81,データ!$A$4:$A$14,0))</f>
        <v>#N/A</v>
      </c>
      <c r="AF81" t="e">
        <f>INDEX(データ!$D$4:$D$14,MATCH(エントリーシート!L81,データ!$A$4:$A$14,0))</f>
        <v>#N/A</v>
      </c>
      <c r="AG81" t="s">
        <v>30</v>
      </c>
      <c r="AH81" t="s">
        <v>31</v>
      </c>
    </row>
    <row r="82" spans="1:34" ht="18" customHeight="1" x14ac:dyDescent="0.2">
      <c r="A82" s="238" t="s">
        <v>121</v>
      </c>
      <c r="B82" s="226" t="str">
        <f t="shared" si="18"/>
        <v/>
      </c>
      <c r="C82" s="226"/>
      <c r="D82" s="227"/>
      <c r="E82" s="227"/>
      <c r="F82" s="227"/>
      <c r="G82" s="228"/>
      <c r="H82" s="161"/>
      <c r="I82" s="170" t="str">
        <f>IF(H82="","",INDEX(データ!$B$4:$B$22,MATCH(エントリーシート!H82,データ!$A$4:$A$14,0)))</f>
        <v/>
      </c>
      <c r="J82" s="254"/>
      <c r="K82" s="255"/>
      <c r="L82" s="163"/>
      <c r="M82" s="170" t="str">
        <f>IF(L82="","",INDEX(データ!$B$4:$B$22,MATCH(エントリーシート!L82,データ!$A$4:$A$14,0)))</f>
        <v/>
      </c>
      <c r="N82" s="254"/>
      <c r="O82" s="257" t="str">
        <f>IF(N82="","",INDEX(データ!$C$4:$C$22,MATCH(エントリーシート!L82,データ!$A$4:$A$14,0)))</f>
        <v/>
      </c>
      <c r="P82" s="256"/>
      <c r="Q82" s="259"/>
      <c r="S82" s="1" t="s">
        <v>204</v>
      </c>
      <c r="T82" t="str">
        <f t="shared" si="19"/>
        <v/>
      </c>
      <c r="U82" s="58" t="str">
        <f t="shared" si="10"/>
        <v>337078</v>
      </c>
      <c r="V82" s="58" t="str">
        <f t="shared" si="11"/>
        <v>()</v>
      </c>
      <c r="W82" s="58">
        <f t="shared" si="12"/>
        <v>0</v>
      </c>
      <c r="X82" s="58">
        <f t="shared" si="13"/>
        <v>0</v>
      </c>
      <c r="Y82" s="58">
        <v>33</v>
      </c>
      <c r="Z82" s="58" t="str">
        <f t="shared" si="14"/>
        <v/>
      </c>
      <c r="AA82" s="58">
        <f t="shared" si="15"/>
        <v>0</v>
      </c>
      <c r="AB82" s="58" t="str">
        <f t="shared" si="16"/>
        <v/>
      </c>
      <c r="AC82" s="72" t="str">
        <f t="shared" si="17"/>
        <v/>
      </c>
      <c r="AD82" s="74"/>
      <c r="AE82" t="e">
        <f>INDEX(データ!$D$4:$D$14,MATCH(エントリーシート!H82,データ!$A$4:$A$14,0))</f>
        <v>#N/A</v>
      </c>
      <c r="AF82" t="e">
        <f>INDEX(データ!$D$4:$D$14,MATCH(エントリーシート!L82,データ!$A$4:$A$14,0))</f>
        <v>#N/A</v>
      </c>
      <c r="AG82" t="s">
        <v>30</v>
      </c>
      <c r="AH82" t="s">
        <v>31</v>
      </c>
    </row>
    <row r="83" spans="1:34" ht="18" customHeight="1" x14ac:dyDescent="0.2">
      <c r="A83" s="238" t="s">
        <v>122</v>
      </c>
      <c r="B83" s="226" t="str">
        <f t="shared" si="18"/>
        <v/>
      </c>
      <c r="C83" s="226"/>
      <c r="D83" s="227"/>
      <c r="E83" s="227"/>
      <c r="F83" s="227"/>
      <c r="G83" s="228"/>
      <c r="H83" s="161"/>
      <c r="I83" s="170" t="str">
        <f>IF(H83="","",INDEX(データ!$B$4:$B$22,MATCH(エントリーシート!H83,データ!$A$4:$A$14,0)))</f>
        <v/>
      </c>
      <c r="J83" s="254"/>
      <c r="K83" s="255"/>
      <c r="L83" s="163"/>
      <c r="M83" s="170" t="str">
        <f>IF(L83="","",INDEX(データ!$B$4:$B$22,MATCH(エントリーシート!L83,データ!$A$4:$A$14,0)))</f>
        <v/>
      </c>
      <c r="N83" s="254"/>
      <c r="O83" s="257" t="str">
        <f>IF(N83="","",INDEX(データ!$C$4:$C$22,MATCH(エントリーシート!L83,データ!$A$4:$A$14,0)))</f>
        <v/>
      </c>
      <c r="P83" s="256"/>
      <c r="Q83" s="259"/>
      <c r="S83" s="1" t="s">
        <v>204</v>
      </c>
      <c r="T83" t="str">
        <f t="shared" si="19"/>
        <v/>
      </c>
      <c r="U83" s="58" t="str">
        <f t="shared" si="10"/>
        <v>337079</v>
      </c>
      <c r="V83" s="58" t="str">
        <f t="shared" si="11"/>
        <v>()</v>
      </c>
      <c r="W83" s="58">
        <f t="shared" si="12"/>
        <v>0</v>
      </c>
      <c r="X83" s="58">
        <f t="shared" si="13"/>
        <v>0</v>
      </c>
      <c r="Y83" s="58">
        <v>33</v>
      </c>
      <c r="Z83" s="58" t="str">
        <f t="shared" si="14"/>
        <v/>
      </c>
      <c r="AA83" s="58">
        <f t="shared" si="15"/>
        <v>0</v>
      </c>
      <c r="AB83" s="58" t="str">
        <f t="shared" si="16"/>
        <v/>
      </c>
      <c r="AC83" s="72" t="str">
        <f t="shared" si="17"/>
        <v/>
      </c>
      <c r="AD83" s="74"/>
      <c r="AE83" t="e">
        <f>INDEX(データ!$D$4:$D$14,MATCH(エントリーシート!H83,データ!$A$4:$A$14,0))</f>
        <v>#N/A</v>
      </c>
      <c r="AF83" t="e">
        <f>INDEX(データ!$D$4:$D$14,MATCH(エントリーシート!L83,データ!$A$4:$A$14,0))</f>
        <v>#N/A</v>
      </c>
      <c r="AG83" t="s">
        <v>30</v>
      </c>
      <c r="AH83" t="s">
        <v>31</v>
      </c>
    </row>
    <row r="84" spans="1:34" ht="18" customHeight="1" thickBot="1" x14ac:dyDescent="0.25">
      <c r="A84" s="239" t="s">
        <v>123</v>
      </c>
      <c r="B84" s="240" t="str">
        <f t="shared" si="18"/>
        <v/>
      </c>
      <c r="C84" s="240"/>
      <c r="D84" s="241"/>
      <c r="E84" s="241"/>
      <c r="F84" s="241"/>
      <c r="G84" s="242"/>
      <c r="H84" s="243"/>
      <c r="I84" s="244" t="str">
        <f>IF(H84="","",INDEX(データ!$B$4:$B$22,MATCH(エントリーシート!H84,データ!$A$4:$A$14,0)))</f>
        <v/>
      </c>
      <c r="J84" s="222"/>
      <c r="K84" s="223"/>
      <c r="L84" s="245"/>
      <c r="M84" s="244" t="str">
        <f>IF(L84="","",INDEX(データ!$B$4:$B$22,MATCH(エントリーシート!L84,データ!$A$4:$A$14,0)))</f>
        <v/>
      </c>
      <c r="N84" s="222"/>
      <c r="O84" s="261" t="str">
        <f>IF(N84="","",INDEX(データ!$C$4:$C$22,MATCH(エントリーシート!L84,データ!$A$4:$A$14,0)))</f>
        <v/>
      </c>
      <c r="P84" s="262"/>
      <c r="Q84" s="225"/>
      <c r="S84" s="1" t="s">
        <v>204</v>
      </c>
      <c r="T84" t="str">
        <f t="shared" si="19"/>
        <v/>
      </c>
      <c r="U84" s="58" t="str">
        <f t="shared" si="10"/>
        <v>337080</v>
      </c>
      <c r="V84" s="58" t="str">
        <f t="shared" si="11"/>
        <v>()</v>
      </c>
      <c r="W84" s="58">
        <f t="shared" si="12"/>
        <v>0</v>
      </c>
      <c r="X84" s="58">
        <f t="shared" si="13"/>
        <v>0</v>
      </c>
      <c r="Y84" s="58">
        <v>33</v>
      </c>
      <c r="Z84" s="58" t="str">
        <f t="shared" si="14"/>
        <v/>
      </c>
      <c r="AA84" s="58">
        <f t="shared" si="15"/>
        <v>0</v>
      </c>
      <c r="AB84" s="58" t="str">
        <f t="shared" si="16"/>
        <v/>
      </c>
      <c r="AC84" s="72" t="str">
        <f t="shared" si="17"/>
        <v/>
      </c>
      <c r="AD84" s="75"/>
      <c r="AE84" t="e">
        <f>INDEX(データ!$D$4:$D$14,MATCH(エントリーシート!H84,データ!$A$4:$A$14,0))</f>
        <v>#N/A</v>
      </c>
      <c r="AF84" t="e">
        <f>INDEX(データ!$D$4:$D$14,MATCH(エントリーシート!L84,データ!$A$4:$A$14,0))</f>
        <v>#N/A</v>
      </c>
      <c r="AG84" t="s">
        <v>30</v>
      </c>
      <c r="AH84" t="s">
        <v>31</v>
      </c>
    </row>
    <row r="85" spans="1:34" ht="18" customHeight="1" x14ac:dyDescent="0.2">
      <c r="A85" s="258" t="s">
        <v>124</v>
      </c>
      <c r="B85" s="218" t="str">
        <f t="shared" si="18"/>
        <v/>
      </c>
      <c r="C85" s="218"/>
      <c r="D85" s="219"/>
      <c r="E85" s="219"/>
      <c r="F85" s="219"/>
      <c r="G85" s="220"/>
      <c r="H85" s="246"/>
      <c r="I85" s="221" t="str">
        <f>IF(H85="","",INDEX(データ!$B$4:$B$22,MATCH(エントリーシート!H85,データ!$A$4:$A$14,0)))</f>
        <v/>
      </c>
      <c r="J85" s="269"/>
      <c r="K85" s="270"/>
      <c r="L85" s="224"/>
      <c r="M85" s="221" t="str">
        <f>IF(L85="","",INDEX(データ!$B$4:$B$22,MATCH(エントリーシート!L85,データ!$A$4:$A$14,0)))</f>
        <v/>
      </c>
      <c r="N85" s="269"/>
      <c r="O85" s="271" t="str">
        <f>IF(N85="","",INDEX(データ!$C$4:$C$22,MATCH(エントリーシート!L85,データ!$A$4:$A$14,0)))</f>
        <v/>
      </c>
      <c r="P85" s="272"/>
      <c r="Q85" s="273"/>
      <c r="S85" s="1" t="s">
        <v>204</v>
      </c>
      <c r="T85" t="str">
        <f t="shared" si="19"/>
        <v/>
      </c>
      <c r="U85" s="58" t="str">
        <f t="shared" si="10"/>
        <v>337081</v>
      </c>
      <c r="V85" s="58" t="str">
        <f t="shared" si="11"/>
        <v>()</v>
      </c>
      <c r="W85" s="58">
        <f t="shared" si="12"/>
        <v>0</v>
      </c>
      <c r="X85" s="58">
        <f t="shared" si="13"/>
        <v>0</v>
      </c>
      <c r="Y85" s="58">
        <v>33</v>
      </c>
      <c r="Z85" s="58" t="str">
        <f t="shared" si="14"/>
        <v/>
      </c>
      <c r="AA85" s="58">
        <f t="shared" si="15"/>
        <v>0</v>
      </c>
      <c r="AB85" s="58" t="str">
        <f t="shared" si="16"/>
        <v/>
      </c>
      <c r="AC85" s="72" t="str">
        <f t="shared" si="17"/>
        <v/>
      </c>
      <c r="AD85" s="74"/>
      <c r="AE85" t="e">
        <f>INDEX(データ!$D$4:$D$14,MATCH(エントリーシート!H85,データ!$A$4:$A$14,0))</f>
        <v>#N/A</v>
      </c>
      <c r="AF85" t="e">
        <f>INDEX(データ!$D$4:$D$14,MATCH(エントリーシート!L85,データ!$A$4:$A$14,0))</f>
        <v>#N/A</v>
      </c>
      <c r="AG85" t="s">
        <v>30</v>
      </c>
      <c r="AH85" t="s">
        <v>31</v>
      </c>
    </row>
    <row r="86" spans="1:34" ht="18" customHeight="1" x14ac:dyDescent="0.2">
      <c r="A86" s="238" t="s">
        <v>125</v>
      </c>
      <c r="B86" s="226" t="str">
        <f t="shared" si="18"/>
        <v/>
      </c>
      <c r="C86" s="226"/>
      <c r="D86" s="227"/>
      <c r="E86" s="227"/>
      <c r="F86" s="227"/>
      <c r="G86" s="228"/>
      <c r="H86" s="161"/>
      <c r="I86" s="170" t="str">
        <f>IF(H86="","",INDEX(データ!$B$4:$B$22,MATCH(エントリーシート!H86,データ!$A$4:$A$14,0)))</f>
        <v/>
      </c>
      <c r="J86" s="254"/>
      <c r="K86" s="255"/>
      <c r="L86" s="163"/>
      <c r="M86" s="170" t="str">
        <f>IF(L86="","",INDEX(データ!$B$4:$B$22,MATCH(エントリーシート!L86,データ!$A$4:$A$14,0)))</f>
        <v/>
      </c>
      <c r="N86" s="254"/>
      <c r="O86" s="257" t="str">
        <f>IF(N86="","",INDEX(データ!$C$4:$C$22,MATCH(エントリーシート!L86,データ!$A$4:$A$14,0)))</f>
        <v/>
      </c>
      <c r="P86" s="256"/>
      <c r="Q86" s="259"/>
      <c r="S86" s="1" t="s">
        <v>204</v>
      </c>
      <c r="T86" t="str">
        <f t="shared" si="19"/>
        <v/>
      </c>
      <c r="U86" s="58" t="str">
        <f t="shared" si="10"/>
        <v>337082</v>
      </c>
      <c r="V86" s="58" t="str">
        <f t="shared" si="11"/>
        <v>()</v>
      </c>
      <c r="W86" s="58">
        <f t="shared" si="12"/>
        <v>0</v>
      </c>
      <c r="X86" s="58">
        <f t="shared" si="13"/>
        <v>0</v>
      </c>
      <c r="Y86" s="58">
        <v>33</v>
      </c>
      <c r="Z86" s="58" t="str">
        <f t="shared" si="14"/>
        <v/>
      </c>
      <c r="AA86" s="58">
        <f t="shared" si="15"/>
        <v>0</v>
      </c>
      <c r="AB86" s="58" t="str">
        <f t="shared" si="16"/>
        <v/>
      </c>
      <c r="AC86" s="72" t="str">
        <f t="shared" si="17"/>
        <v/>
      </c>
      <c r="AD86" s="74"/>
      <c r="AE86" t="e">
        <f>INDEX(データ!$D$4:$D$14,MATCH(エントリーシート!H86,データ!$A$4:$A$14,0))</f>
        <v>#N/A</v>
      </c>
      <c r="AF86" t="e">
        <f>INDEX(データ!$D$4:$D$14,MATCH(エントリーシート!L86,データ!$A$4:$A$14,0))</f>
        <v>#N/A</v>
      </c>
      <c r="AG86" t="s">
        <v>30</v>
      </c>
      <c r="AH86" t="s">
        <v>31</v>
      </c>
    </row>
    <row r="87" spans="1:34" ht="18" customHeight="1" x14ac:dyDescent="0.2">
      <c r="A87" s="238" t="s">
        <v>126</v>
      </c>
      <c r="B87" s="226" t="str">
        <f t="shared" si="18"/>
        <v/>
      </c>
      <c r="C87" s="226"/>
      <c r="D87" s="227"/>
      <c r="E87" s="227"/>
      <c r="F87" s="227"/>
      <c r="G87" s="228"/>
      <c r="H87" s="161"/>
      <c r="I87" s="170" t="str">
        <f>IF(H87="","",INDEX(データ!$B$4:$B$22,MATCH(エントリーシート!H87,データ!$A$4:$A$14,0)))</f>
        <v/>
      </c>
      <c r="J87" s="254"/>
      <c r="K87" s="255"/>
      <c r="L87" s="163"/>
      <c r="M87" s="170" t="str">
        <f>IF(L87="","",INDEX(データ!$B$4:$B$22,MATCH(エントリーシート!L87,データ!$A$4:$A$14,0)))</f>
        <v/>
      </c>
      <c r="N87" s="254"/>
      <c r="O87" s="257" t="str">
        <f>IF(N87="","",INDEX(データ!$C$4:$C$22,MATCH(エントリーシート!L87,データ!$A$4:$A$14,0)))</f>
        <v/>
      </c>
      <c r="P87" s="256"/>
      <c r="Q87" s="259"/>
      <c r="S87" s="1" t="s">
        <v>204</v>
      </c>
      <c r="T87" t="str">
        <f t="shared" si="19"/>
        <v/>
      </c>
      <c r="U87" s="58" t="str">
        <f t="shared" si="10"/>
        <v>337083</v>
      </c>
      <c r="V87" s="58" t="str">
        <f t="shared" si="11"/>
        <v>()</v>
      </c>
      <c r="W87" s="58">
        <f t="shared" si="12"/>
        <v>0</v>
      </c>
      <c r="X87" s="58">
        <f t="shared" si="13"/>
        <v>0</v>
      </c>
      <c r="Y87" s="58">
        <v>33</v>
      </c>
      <c r="Z87" s="58" t="str">
        <f t="shared" si="14"/>
        <v/>
      </c>
      <c r="AA87" s="58">
        <f t="shared" si="15"/>
        <v>0</v>
      </c>
      <c r="AB87" s="58" t="str">
        <f t="shared" si="16"/>
        <v/>
      </c>
      <c r="AC87" s="72" t="str">
        <f t="shared" si="17"/>
        <v/>
      </c>
      <c r="AD87" s="74"/>
      <c r="AE87" t="e">
        <f>INDEX(データ!$D$4:$D$14,MATCH(エントリーシート!H87,データ!$A$4:$A$14,0))</f>
        <v>#N/A</v>
      </c>
      <c r="AF87" t="e">
        <f>INDEX(データ!$D$4:$D$14,MATCH(エントリーシート!L87,データ!$A$4:$A$14,0))</f>
        <v>#N/A</v>
      </c>
      <c r="AG87" t="s">
        <v>30</v>
      </c>
      <c r="AH87" t="s">
        <v>31</v>
      </c>
    </row>
    <row r="88" spans="1:34" ht="18" customHeight="1" x14ac:dyDescent="0.2">
      <c r="A88" s="238" t="s">
        <v>127</v>
      </c>
      <c r="B88" s="226" t="str">
        <f t="shared" si="18"/>
        <v/>
      </c>
      <c r="C88" s="226"/>
      <c r="D88" s="227"/>
      <c r="E88" s="227"/>
      <c r="F88" s="227"/>
      <c r="G88" s="228"/>
      <c r="H88" s="161"/>
      <c r="I88" s="170" t="str">
        <f>IF(H88="","",INDEX(データ!$B$4:$B$22,MATCH(エントリーシート!H88,データ!$A$4:$A$14,0)))</f>
        <v/>
      </c>
      <c r="J88" s="254"/>
      <c r="K88" s="255"/>
      <c r="L88" s="163"/>
      <c r="M88" s="170" t="str">
        <f>IF(L88="","",INDEX(データ!$B$4:$B$22,MATCH(エントリーシート!L88,データ!$A$4:$A$14,0)))</f>
        <v/>
      </c>
      <c r="N88" s="254"/>
      <c r="O88" s="257" t="str">
        <f>IF(N88="","",INDEX(データ!$C$4:$C$22,MATCH(エントリーシート!L88,データ!$A$4:$A$14,0)))</f>
        <v/>
      </c>
      <c r="P88" s="256"/>
      <c r="Q88" s="259"/>
      <c r="S88" s="1" t="s">
        <v>204</v>
      </c>
      <c r="T88" t="str">
        <f t="shared" si="19"/>
        <v/>
      </c>
      <c r="U88" s="58" t="str">
        <f t="shared" si="10"/>
        <v>337084</v>
      </c>
      <c r="V88" s="58" t="str">
        <f t="shared" si="11"/>
        <v>()</v>
      </c>
      <c r="W88" s="58">
        <f t="shared" si="12"/>
        <v>0</v>
      </c>
      <c r="X88" s="58">
        <f t="shared" si="13"/>
        <v>0</v>
      </c>
      <c r="Y88" s="58">
        <v>33</v>
      </c>
      <c r="Z88" s="58" t="str">
        <f t="shared" si="14"/>
        <v/>
      </c>
      <c r="AA88" s="58">
        <f t="shared" si="15"/>
        <v>0</v>
      </c>
      <c r="AB88" s="58" t="str">
        <f t="shared" si="16"/>
        <v/>
      </c>
      <c r="AC88" s="72" t="str">
        <f t="shared" si="17"/>
        <v/>
      </c>
      <c r="AD88" s="75"/>
      <c r="AE88" t="e">
        <f>INDEX(データ!$D$4:$D$14,MATCH(エントリーシート!H88,データ!$A$4:$A$14,0))</f>
        <v>#N/A</v>
      </c>
      <c r="AF88" t="e">
        <f>INDEX(データ!$D$4:$D$14,MATCH(エントリーシート!L88,データ!$A$4:$A$14,0))</f>
        <v>#N/A</v>
      </c>
      <c r="AG88" t="s">
        <v>30</v>
      </c>
      <c r="AH88" t="s">
        <v>31</v>
      </c>
    </row>
    <row r="89" spans="1:34" ht="18" customHeight="1" x14ac:dyDescent="0.2">
      <c r="A89" s="238" t="s">
        <v>128</v>
      </c>
      <c r="B89" s="226" t="str">
        <f t="shared" si="18"/>
        <v/>
      </c>
      <c r="C89" s="226"/>
      <c r="D89" s="227"/>
      <c r="E89" s="227"/>
      <c r="F89" s="227"/>
      <c r="G89" s="228"/>
      <c r="H89" s="161"/>
      <c r="I89" s="170" t="str">
        <f>IF(H89="","",INDEX(データ!$B$4:$B$22,MATCH(エントリーシート!H89,データ!$A$4:$A$14,0)))</f>
        <v/>
      </c>
      <c r="J89" s="254"/>
      <c r="K89" s="255"/>
      <c r="L89" s="163"/>
      <c r="M89" s="170" t="str">
        <f>IF(L89="","",INDEX(データ!$B$4:$B$22,MATCH(エントリーシート!L89,データ!$A$4:$A$14,0)))</f>
        <v/>
      </c>
      <c r="N89" s="254"/>
      <c r="O89" s="257" t="str">
        <f>IF(N89="","",INDEX(データ!$C$4:$C$22,MATCH(エントリーシート!L89,データ!$A$4:$A$14,0)))</f>
        <v/>
      </c>
      <c r="P89" s="256"/>
      <c r="Q89" s="259"/>
      <c r="S89" s="1" t="s">
        <v>204</v>
      </c>
      <c r="T89" t="str">
        <f t="shared" si="19"/>
        <v/>
      </c>
      <c r="U89" s="58" t="str">
        <f t="shared" si="10"/>
        <v>337085</v>
      </c>
      <c r="V89" s="58" t="str">
        <f t="shared" si="11"/>
        <v>()</v>
      </c>
      <c r="W89" s="58">
        <f t="shared" si="12"/>
        <v>0</v>
      </c>
      <c r="X89" s="58">
        <f t="shared" si="13"/>
        <v>0</v>
      </c>
      <c r="Y89" s="58">
        <v>33</v>
      </c>
      <c r="Z89" s="58" t="str">
        <f t="shared" si="14"/>
        <v/>
      </c>
      <c r="AA89" s="58">
        <f t="shared" si="15"/>
        <v>0</v>
      </c>
      <c r="AB89" s="58" t="str">
        <f t="shared" si="16"/>
        <v/>
      </c>
      <c r="AC89" s="72" t="str">
        <f t="shared" si="17"/>
        <v/>
      </c>
      <c r="AD89" s="74"/>
      <c r="AE89" t="e">
        <f>INDEX(データ!$D$4:$D$14,MATCH(エントリーシート!H89,データ!$A$4:$A$14,0))</f>
        <v>#N/A</v>
      </c>
      <c r="AF89" t="e">
        <f>INDEX(データ!$D$4:$D$14,MATCH(エントリーシート!L89,データ!$A$4:$A$14,0))</f>
        <v>#N/A</v>
      </c>
      <c r="AG89" t="s">
        <v>30</v>
      </c>
      <c r="AH89" t="s">
        <v>31</v>
      </c>
    </row>
    <row r="90" spans="1:34" ht="18" customHeight="1" x14ac:dyDescent="0.2">
      <c r="A90" s="238" t="s">
        <v>129</v>
      </c>
      <c r="B90" s="226" t="str">
        <f t="shared" si="18"/>
        <v/>
      </c>
      <c r="C90" s="226"/>
      <c r="D90" s="227"/>
      <c r="E90" s="227"/>
      <c r="F90" s="227"/>
      <c r="G90" s="228"/>
      <c r="H90" s="161"/>
      <c r="I90" s="170" t="str">
        <f>IF(H90="","",INDEX(データ!$B$4:$B$22,MATCH(エントリーシート!H90,データ!$A$4:$A$14,0)))</f>
        <v/>
      </c>
      <c r="J90" s="254"/>
      <c r="K90" s="255"/>
      <c r="L90" s="163"/>
      <c r="M90" s="170" t="str">
        <f>IF(L90="","",INDEX(データ!$B$4:$B$22,MATCH(エントリーシート!L90,データ!$A$4:$A$14,0)))</f>
        <v/>
      </c>
      <c r="N90" s="254"/>
      <c r="O90" s="257" t="str">
        <f>IF(N90="","",INDEX(データ!$C$4:$C$22,MATCH(エントリーシート!L90,データ!$A$4:$A$14,0)))</f>
        <v/>
      </c>
      <c r="P90" s="256"/>
      <c r="Q90" s="259"/>
      <c r="S90" s="1" t="s">
        <v>204</v>
      </c>
      <c r="T90" t="str">
        <f t="shared" si="19"/>
        <v/>
      </c>
      <c r="U90" s="58" t="str">
        <f t="shared" si="10"/>
        <v>337086</v>
      </c>
      <c r="V90" s="58" t="str">
        <f t="shared" si="11"/>
        <v>()</v>
      </c>
      <c r="W90" s="58">
        <f t="shared" si="12"/>
        <v>0</v>
      </c>
      <c r="X90" s="58">
        <f t="shared" si="13"/>
        <v>0</v>
      </c>
      <c r="Y90" s="58">
        <v>33</v>
      </c>
      <c r="Z90" s="58" t="str">
        <f t="shared" si="14"/>
        <v/>
      </c>
      <c r="AA90" s="58">
        <f t="shared" si="15"/>
        <v>0</v>
      </c>
      <c r="AB90" s="58" t="str">
        <f t="shared" si="16"/>
        <v/>
      </c>
      <c r="AC90" s="72" t="str">
        <f t="shared" si="17"/>
        <v/>
      </c>
      <c r="AD90" s="74"/>
      <c r="AE90" t="e">
        <f>INDEX(データ!$D$4:$D$14,MATCH(エントリーシート!H90,データ!$A$4:$A$14,0))</f>
        <v>#N/A</v>
      </c>
      <c r="AF90" t="e">
        <f>INDEX(データ!$D$4:$D$14,MATCH(エントリーシート!L90,データ!$A$4:$A$14,0))</f>
        <v>#N/A</v>
      </c>
      <c r="AG90" t="s">
        <v>30</v>
      </c>
      <c r="AH90" t="s">
        <v>31</v>
      </c>
    </row>
    <row r="91" spans="1:34" ht="18" customHeight="1" x14ac:dyDescent="0.2">
      <c r="A91" s="238" t="s">
        <v>130</v>
      </c>
      <c r="B91" s="226" t="str">
        <f t="shared" si="18"/>
        <v/>
      </c>
      <c r="C91" s="226"/>
      <c r="D91" s="227"/>
      <c r="E91" s="227"/>
      <c r="F91" s="227"/>
      <c r="G91" s="228"/>
      <c r="H91" s="161"/>
      <c r="I91" s="170" t="str">
        <f>IF(H91="","",INDEX(データ!$B$4:$B$22,MATCH(エントリーシート!H91,データ!$A$4:$A$14,0)))</f>
        <v/>
      </c>
      <c r="J91" s="254"/>
      <c r="K91" s="255"/>
      <c r="L91" s="163"/>
      <c r="M91" s="170" t="str">
        <f>IF(L91="","",INDEX(データ!$B$4:$B$22,MATCH(エントリーシート!L91,データ!$A$4:$A$14,0)))</f>
        <v/>
      </c>
      <c r="N91" s="254"/>
      <c r="O91" s="257" t="str">
        <f>IF(N91="","",INDEX(データ!$C$4:$C$22,MATCH(エントリーシート!L91,データ!$A$4:$A$14,0)))</f>
        <v/>
      </c>
      <c r="P91" s="256"/>
      <c r="Q91" s="259"/>
      <c r="S91" s="1" t="s">
        <v>204</v>
      </c>
      <c r="T91" t="str">
        <f t="shared" si="19"/>
        <v/>
      </c>
      <c r="U91" s="58" t="str">
        <f t="shared" si="10"/>
        <v>337087</v>
      </c>
      <c r="V91" s="58" t="str">
        <f t="shared" si="11"/>
        <v>()</v>
      </c>
      <c r="W91" s="58">
        <f t="shared" si="12"/>
        <v>0</v>
      </c>
      <c r="X91" s="58">
        <f t="shared" si="13"/>
        <v>0</v>
      </c>
      <c r="Y91" s="58">
        <v>33</v>
      </c>
      <c r="Z91" s="58" t="str">
        <f t="shared" si="14"/>
        <v/>
      </c>
      <c r="AA91" s="58">
        <f t="shared" si="15"/>
        <v>0</v>
      </c>
      <c r="AB91" s="58" t="str">
        <f t="shared" si="16"/>
        <v/>
      </c>
      <c r="AC91" s="72" t="str">
        <f t="shared" si="17"/>
        <v/>
      </c>
      <c r="AD91" s="74"/>
      <c r="AE91" t="e">
        <f>INDEX(データ!$D$4:$D$14,MATCH(エントリーシート!H91,データ!$A$4:$A$14,0))</f>
        <v>#N/A</v>
      </c>
      <c r="AF91" t="e">
        <f>INDEX(データ!$D$4:$D$14,MATCH(エントリーシート!L91,データ!$A$4:$A$14,0))</f>
        <v>#N/A</v>
      </c>
      <c r="AG91" t="s">
        <v>30</v>
      </c>
      <c r="AH91" t="s">
        <v>31</v>
      </c>
    </row>
    <row r="92" spans="1:34" ht="18" customHeight="1" x14ac:dyDescent="0.2">
      <c r="A92" s="238" t="s">
        <v>131</v>
      </c>
      <c r="B92" s="226" t="str">
        <f t="shared" si="18"/>
        <v/>
      </c>
      <c r="C92" s="226"/>
      <c r="D92" s="227"/>
      <c r="E92" s="227"/>
      <c r="F92" s="227"/>
      <c r="G92" s="228"/>
      <c r="H92" s="161"/>
      <c r="I92" s="170" t="str">
        <f>IF(H92="","",INDEX(データ!$B$4:$B$22,MATCH(エントリーシート!H92,データ!$A$4:$A$14,0)))</f>
        <v/>
      </c>
      <c r="J92" s="254"/>
      <c r="K92" s="255"/>
      <c r="L92" s="163"/>
      <c r="M92" s="170" t="str">
        <f>IF(L92="","",INDEX(データ!$B$4:$B$22,MATCH(エントリーシート!L92,データ!$A$4:$A$14,0)))</f>
        <v/>
      </c>
      <c r="N92" s="254"/>
      <c r="O92" s="257" t="str">
        <f>IF(N92="","",INDEX(データ!$C$4:$C$22,MATCH(エントリーシート!L92,データ!$A$4:$A$14,0)))</f>
        <v/>
      </c>
      <c r="P92" s="256"/>
      <c r="Q92" s="259"/>
      <c r="S92" s="1" t="s">
        <v>204</v>
      </c>
      <c r="T92" t="str">
        <f t="shared" si="19"/>
        <v/>
      </c>
      <c r="U92" s="58" t="str">
        <f t="shared" si="10"/>
        <v>337088</v>
      </c>
      <c r="V92" s="58" t="str">
        <f t="shared" si="11"/>
        <v>()</v>
      </c>
      <c r="W92" s="58">
        <f t="shared" si="12"/>
        <v>0</v>
      </c>
      <c r="X92" s="58">
        <f t="shared" si="13"/>
        <v>0</v>
      </c>
      <c r="Y92" s="58">
        <v>33</v>
      </c>
      <c r="Z92" s="58" t="str">
        <f t="shared" si="14"/>
        <v/>
      </c>
      <c r="AA92" s="58">
        <f t="shared" si="15"/>
        <v>0</v>
      </c>
      <c r="AB92" s="58" t="str">
        <f t="shared" si="16"/>
        <v/>
      </c>
      <c r="AC92" s="72" t="str">
        <f t="shared" si="17"/>
        <v/>
      </c>
      <c r="AD92" s="75"/>
      <c r="AE92" t="e">
        <f>INDEX(データ!$D$4:$D$14,MATCH(エントリーシート!H92,データ!$A$4:$A$14,0))</f>
        <v>#N/A</v>
      </c>
      <c r="AF92" t="e">
        <f>INDEX(データ!$D$4:$D$14,MATCH(エントリーシート!L92,データ!$A$4:$A$14,0))</f>
        <v>#N/A</v>
      </c>
      <c r="AG92" t="s">
        <v>30</v>
      </c>
      <c r="AH92" t="s">
        <v>31</v>
      </c>
    </row>
    <row r="93" spans="1:34" ht="18" customHeight="1" x14ac:dyDescent="0.2">
      <c r="A93" s="238" t="s">
        <v>132</v>
      </c>
      <c r="B93" s="226" t="str">
        <f t="shared" si="18"/>
        <v/>
      </c>
      <c r="C93" s="226"/>
      <c r="D93" s="227"/>
      <c r="E93" s="227"/>
      <c r="F93" s="227"/>
      <c r="G93" s="228"/>
      <c r="H93" s="161"/>
      <c r="I93" s="170" t="str">
        <f>IF(H93="","",INDEX(データ!$B$4:$B$22,MATCH(エントリーシート!H93,データ!$A$4:$A$14,0)))</f>
        <v/>
      </c>
      <c r="J93" s="254"/>
      <c r="K93" s="255"/>
      <c r="L93" s="163"/>
      <c r="M93" s="170" t="str">
        <f>IF(L93="","",INDEX(データ!$B$4:$B$22,MATCH(エントリーシート!L93,データ!$A$4:$A$14,0)))</f>
        <v/>
      </c>
      <c r="N93" s="254"/>
      <c r="O93" s="257" t="str">
        <f>IF(N93="","",INDEX(データ!$C$4:$C$22,MATCH(エントリーシート!L93,データ!$A$4:$A$14,0)))</f>
        <v/>
      </c>
      <c r="P93" s="256"/>
      <c r="Q93" s="259"/>
      <c r="S93" s="1" t="s">
        <v>204</v>
      </c>
      <c r="T93" t="str">
        <f t="shared" si="19"/>
        <v/>
      </c>
      <c r="U93" s="58" t="str">
        <f t="shared" si="10"/>
        <v>337089</v>
      </c>
      <c r="V93" s="58" t="str">
        <f t="shared" si="11"/>
        <v>()</v>
      </c>
      <c r="W93" s="58">
        <f t="shared" si="12"/>
        <v>0</v>
      </c>
      <c r="X93" s="58">
        <f t="shared" si="13"/>
        <v>0</v>
      </c>
      <c r="Y93" s="58">
        <v>33</v>
      </c>
      <c r="Z93" s="58" t="str">
        <f t="shared" si="14"/>
        <v/>
      </c>
      <c r="AA93" s="58">
        <f t="shared" si="15"/>
        <v>0</v>
      </c>
      <c r="AB93" s="58" t="str">
        <f t="shared" si="16"/>
        <v/>
      </c>
      <c r="AC93" s="72" t="str">
        <f t="shared" si="17"/>
        <v/>
      </c>
      <c r="AD93" s="74"/>
      <c r="AE93" t="e">
        <f>INDEX(データ!$D$4:$D$14,MATCH(エントリーシート!H93,データ!$A$4:$A$14,0))</f>
        <v>#N/A</v>
      </c>
      <c r="AF93" t="e">
        <f>INDEX(データ!$D$4:$D$14,MATCH(エントリーシート!L93,データ!$A$4:$A$14,0))</f>
        <v>#N/A</v>
      </c>
      <c r="AG93" t="s">
        <v>30</v>
      </c>
      <c r="AH93" t="s">
        <v>31</v>
      </c>
    </row>
    <row r="94" spans="1:34" ht="18" customHeight="1" thickBot="1" x14ac:dyDescent="0.25">
      <c r="A94" s="260" t="s">
        <v>133</v>
      </c>
      <c r="B94" s="232" t="str">
        <f t="shared" si="18"/>
        <v/>
      </c>
      <c r="C94" s="232"/>
      <c r="D94" s="233"/>
      <c r="E94" s="233"/>
      <c r="F94" s="233"/>
      <c r="G94" s="234"/>
      <c r="H94" s="247"/>
      <c r="I94" s="171" t="str">
        <f>IF(H94="","",INDEX(データ!$B$4:$B$22,MATCH(エントリーシート!H94,データ!$A$4:$A$14,0)))</f>
        <v/>
      </c>
      <c r="J94" s="279"/>
      <c r="K94" s="280"/>
      <c r="L94" s="164"/>
      <c r="M94" s="171" t="str">
        <f>IF(L94="","",INDEX(データ!$B$4:$B$22,MATCH(エントリーシート!L94,データ!$A$4:$A$14,0)))</f>
        <v/>
      </c>
      <c r="N94" s="279"/>
      <c r="O94" s="281" t="str">
        <f>IF(N94="","",INDEX(データ!$C$4:$C$22,MATCH(エントリーシート!L94,データ!$A$4:$A$14,0)))</f>
        <v/>
      </c>
      <c r="P94" s="282"/>
      <c r="Q94" s="283"/>
      <c r="S94" s="1" t="s">
        <v>204</v>
      </c>
      <c r="T94" t="str">
        <f t="shared" si="19"/>
        <v/>
      </c>
      <c r="U94" s="58" t="str">
        <f t="shared" si="10"/>
        <v>337090</v>
      </c>
      <c r="V94" s="58" t="str">
        <f t="shared" si="11"/>
        <v>()</v>
      </c>
      <c r="W94" s="58">
        <f t="shared" si="12"/>
        <v>0</v>
      </c>
      <c r="X94" s="58">
        <f t="shared" si="13"/>
        <v>0</v>
      </c>
      <c r="Y94" s="58">
        <v>33</v>
      </c>
      <c r="Z94" s="58" t="str">
        <f t="shared" si="14"/>
        <v/>
      </c>
      <c r="AA94" s="58">
        <f t="shared" si="15"/>
        <v>0</v>
      </c>
      <c r="AB94" s="58" t="str">
        <f t="shared" si="16"/>
        <v/>
      </c>
      <c r="AC94" s="72" t="str">
        <f t="shared" si="17"/>
        <v/>
      </c>
      <c r="AD94" s="74"/>
      <c r="AE94" t="e">
        <f>INDEX(データ!$D$4:$D$14,MATCH(エントリーシート!H94,データ!$A$4:$A$14,0))</f>
        <v>#N/A</v>
      </c>
      <c r="AF94" t="e">
        <f>INDEX(データ!$D$4:$D$14,MATCH(エントリーシート!L94,データ!$A$4:$A$14,0))</f>
        <v>#N/A</v>
      </c>
      <c r="AG94" t="s">
        <v>30</v>
      </c>
      <c r="AH94" t="s">
        <v>31</v>
      </c>
    </row>
    <row r="95" spans="1:34" ht="18" customHeight="1" x14ac:dyDescent="0.2">
      <c r="A95" s="235" t="s">
        <v>134</v>
      </c>
      <c r="B95" s="236" t="str">
        <f t="shared" si="18"/>
        <v/>
      </c>
      <c r="C95" s="236"/>
      <c r="D95" s="184"/>
      <c r="E95" s="184"/>
      <c r="F95" s="184"/>
      <c r="G95" s="237"/>
      <c r="H95" s="162"/>
      <c r="I95" s="172" t="str">
        <f>IF(H95="","",INDEX(データ!$B$4:$B$22,MATCH(エントリーシート!H95,データ!$A$4:$A$14,0)))</f>
        <v/>
      </c>
      <c r="J95" s="274"/>
      <c r="K95" s="275"/>
      <c r="L95" s="165"/>
      <c r="M95" s="172" t="str">
        <f>IF(L95="","",INDEX(データ!$B$4:$B$22,MATCH(エントリーシート!L95,データ!$A$4:$A$14,0)))</f>
        <v/>
      </c>
      <c r="N95" s="274"/>
      <c r="O95" s="276" t="str">
        <f>IF(N95="","",INDEX(データ!$C$4:$C$22,MATCH(エントリーシート!L95,データ!$A$4:$A$14,0)))</f>
        <v/>
      </c>
      <c r="P95" s="277"/>
      <c r="Q95" s="278"/>
      <c r="S95" s="1" t="s">
        <v>204</v>
      </c>
      <c r="T95" t="str">
        <f t="shared" si="19"/>
        <v/>
      </c>
      <c r="U95" s="58" t="str">
        <f t="shared" si="10"/>
        <v>337091</v>
      </c>
      <c r="V95" s="58" t="str">
        <f t="shared" si="11"/>
        <v>()</v>
      </c>
      <c r="W95" s="58">
        <f t="shared" si="12"/>
        <v>0</v>
      </c>
      <c r="X95" s="58">
        <f t="shared" si="13"/>
        <v>0</v>
      </c>
      <c r="Y95" s="58">
        <v>33</v>
      </c>
      <c r="Z95" s="58" t="str">
        <f t="shared" si="14"/>
        <v/>
      </c>
      <c r="AA95" s="58">
        <f t="shared" si="15"/>
        <v>0</v>
      </c>
      <c r="AB95" s="58" t="str">
        <f t="shared" si="16"/>
        <v/>
      </c>
      <c r="AC95" s="72" t="str">
        <f t="shared" si="17"/>
        <v/>
      </c>
      <c r="AD95" s="74"/>
      <c r="AE95" t="e">
        <f>INDEX(データ!$D$4:$D$14,MATCH(エントリーシート!H95,データ!$A$4:$A$14,0))</f>
        <v>#N/A</v>
      </c>
      <c r="AF95" t="e">
        <f>INDEX(データ!$D$4:$D$14,MATCH(エントリーシート!L95,データ!$A$4:$A$14,0))</f>
        <v>#N/A</v>
      </c>
      <c r="AG95" t="s">
        <v>30</v>
      </c>
      <c r="AH95" t="s">
        <v>31</v>
      </c>
    </row>
    <row r="96" spans="1:34" ht="18" customHeight="1" x14ac:dyDescent="0.2">
      <c r="A96" s="238" t="s">
        <v>135</v>
      </c>
      <c r="B96" s="226" t="str">
        <f t="shared" si="18"/>
        <v/>
      </c>
      <c r="C96" s="226"/>
      <c r="D96" s="227"/>
      <c r="E96" s="227"/>
      <c r="F96" s="227"/>
      <c r="G96" s="228"/>
      <c r="H96" s="161"/>
      <c r="I96" s="170" t="str">
        <f>IF(H96="","",INDEX(データ!$B$4:$B$22,MATCH(エントリーシート!H96,データ!$A$4:$A$14,0)))</f>
        <v/>
      </c>
      <c r="J96" s="254"/>
      <c r="K96" s="255"/>
      <c r="L96" s="163"/>
      <c r="M96" s="170" t="str">
        <f>IF(L96="","",INDEX(データ!$B$4:$B$22,MATCH(エントリーシート!L96,データ!$A$4:$A$14,0)))</f>
        <v/>
      </c>
      <c r="N96" s="254"/>
      <c r="O96" s="257" t="str">
        <f>IF(N96="","",INDEX(データ!$C$4:$C$22,MATCH(エントリーシート!L96,データ!$A$4:$A$14,0)))</f>
        <v/>
      </c>
      <c r="P96" s="256"/>
      <c r="Q96" s="259"/>
      <c r="S96" s="1" t="s">
        <v>204</v>
      </c>
      <c r="T96" t="str">
        <f t="shared" si="19"/>
        <v/>
      </c>
      <c r="U96" s="58" t="str">
        <f t="shared" si="10"/>
        <v>337092</v>
      </c>
      <c r="V96" s="58" t="str">
        <f t="shared" si="11"/>
        <v>()</v>
      </c>
      <c r="W96" s="58">
        <f t="shared" si="12"/>
        <v>0</v>
      </c>
      <c r="X96" s="58">
        <f t="shared" si="13"/>
        <v>0</v>
      </c>
      <c r="Y96" s="58">
        <v>33</v>
      </c>
      <c r="Z96" s="58" t="str">
        <f t="shared" si="14"/>
        <v/>
      </c>
      <c r="AA96" s="58">
        <f t="shared" si="15"/>
        <v>0</v>
      </c>
      <c r="AB96" s="58" t="str">
        <f t="shared" si="16"/>
        <v/>
      </c>
      <c r="AC96" s="72" t="str">
        <f t="shared" si="17"/>
        <v/>
      </c>
      <c r="AD96" s="75"/>
      <c r="AE96" t="e">
        <f>INDEX(データ!$D$4:$D$14,MATCH(エントリーシート!H96,データ!$A$4:$A$14,0))</f>
        <v>#N/A</v>
      </c>
      <c r="AF96" t="e">
        <f>INDEX(データ!$D$4:$D$14,MATCH(エントリーシート!L96,データ!$A$4:$A$14,0))</f>
        <v>#N/A</v>
      </c>
      <c r="AG96" t="s">
        <v>30</v>
      </c>
      <c r="AH96" t="s">
        <v>31</v>
      </c>
    </row>
    <row r="97" spans="1:34" ht="18" customHeight="1" x14ac:dyDescent="0.2">
      <c r="A97" s="238" t="s">
        <v>136</v>
      </c>
      <c r="B97" s="226" t="str">
        <f t="shared" si="18"/>
        <v/>
      </c>
      <c r="C97" s="226"/>
      <c r="D97" s="227"/>
      <c r="E97" s="227"/>
      <c r="F97" s="227"/>
      <c r="G97" s="228"/>
      <c r="H97" s="161"/>
      <c r="I97" s="170" t="str">
        <f>IF(H97="","",INDEX(データ!$B$4:$B$22,MATCH(エントリーシート!H97,データ!$A$4:$A$14,0)))</f>
        <v/>
      </c>
      <c r="J97" s="254"/>
      <c r="K97" s="255"/>
      <c r="L97" s="163"/>
      <c r="M97" s="170" t="str">
        <f>IF(L97="","",INDEX(データ!$B$4:$B$22,MATCH(エントリーシート!L97,データ!$A$4:$A$14,0)))</f>
        <v/>
      </c>
      <c r="N97" s="254"/>
      <c r="O97" s="257" t="str">
        <f>IF(N97="","",INDEX(データ!$C$4:$C$22,MATCH(エントリーシート!L97,データ!$A$4:$A$14,0)))</f>
        <v/>
      </c>
      <c r="P97" s="256"/>
      <c r="Q97" s="259"/>
      <c r="S97" s="1" t="s">
        <v>204</v>
      </c>
      <c r="T97" t="str">
        <f t="shared" si="19"/>
        <v/>
      </c>
      <c r="U97" s="58" t="str">
        <f t="shared" si="10"/>
        <v>337093</v>
      </c>
      <c r="V97" s="58" t="str">
        <f t="shared" si="11"/>
        <v>()</v>
      </c>
      <c r="W97" s="58">
        <f t="shared" si="12"/>
        <v>0</v>
      </c>
      <c r="X97" s="58">
        <f t="shared" si="13"/>
        <v>0</v>
      </c>
      <c r="Y97" s="58">
        <v>33</v>
      </c>
      <c r="Z97" s="58" t="str">
        <f t="shared" si="14"/>
        <v/>
      </c>
      <c r="AA97" s="58">
        <f t="shared" si="15"/>
        <v>0</v>
      </c>
      <c r="AB97" s="58" t="str">
        <f t="shared" si="16"/>
        <v/>
      </c>
      <c r="AC97" s="72" t="str">
        <f t="shared" si="17"/>
        <v/>
      </c>
      <c r="AD97" s="74"/>
      <c r="AE97" t="e">
        <f>INDEX(データ!$D$4:$D$14,MATCH(エントリーシート!H97,データ!$A$4:$A$14,0))</f>
        <v>#N/A</v>
      </c>
      <c r="AF97" t="e">
        <f>INDEX(データ!$D$4:$D$14,MATCH(エントリーシート!L97,データ!$A$4:$A$14,0))</f>
        <v>#N/A</v>
      </c>
      <c r="AG97" t="s">
        <v>30</v>
      </c>
      <c r="AH97" t="s">
        <v>31</v>
      </c>
    </row>
    <row r="98" spans="1:34" ht="18" customHeight="1" x14ac:dyDescent="0.2">
      <c r="A98" s="238" t="s">
        <v>137</v>
      </c>
      <c r="B98" s="226" t="str">
        <f t="shared" si="18"/>
        <v/>
      </c>
      <c r="C98" s="226"/>
      <c r="D98" s="227"/>
      <c r="E98" s="227"/>
      <c r="F98" s="227"/>
      <c r="G98" s="228"/>
      <c r="H98" s="161"/>
      <c r="I98" s="170" t="str">
        <f>IF(H98="","",INDEX(データ!$B$4:$B$22,MATCH(エントリーシート!H98,データ!$A$4:$A$14,0)))</f>
        <v/>
      </c>
      <c r="J98" s="254"/>
      <c r="K98" s="255"/>
      <c r="L98" s="163"/>
      <c r="M98" s="170" t="str">
        <f>IF(L98="","",INDEX(データ!$B$4:$B$22,MATCH(エントリーシート!L98,データ!$A$4:$A$14,0)))</f>
        <v/>
      </c>
      <c r="N98" s="254"/>
      <c r="O98" s="257" t="str">
        <f>IF(N98="","",INDEX(データ!$C$4:$C$22,MATCH(エントリーシート!L98,データ!$A$4:$A$14,0)))</f>
        <v/>
      </c>
      <c r="P98" s="256"/>
      <c r="Q98" s="259"/>
      <c r="S98" s="1" t="s">
        <v>204</v>
      </c>
      <c r="T98" t="str">
        <f t="shared" si="19"/>
        <v/>
      </c>
      <c r="U98" s="58" t="str">
        <f t="shared" si="10"/>
        <v>337094</v>
      </c>
      <c r="V98" s="58" t="str">
        <f t="shared" si="11"/>
        <v>()</v>
      </c>
      <c r="W98" s="58">
        <f t="shared" si="12"/>
        <v>0</v>
      </c>
      <c r="X98" s="58">
        <f t="shared" si="13"/>
        <v>0</v>
      </c>
      <c r="Y98" s="58">
        <v>33</v>
      </c>
      <c r="Z98" s="58" t="str">
        <f t="shared" si="14"/>
        <v/>
      </c>
      <c r="AA98" s="58">
        <f t="shared" si="15"/>
        <v>0</v>
      </c>
      <c r="AB98" s="58" t="str">
        <f t="shared" si="16"/>
        <v/>
      </c>
      <c r="AC98" s="72" t="str">
        <f t="shared" si="17"/>
        <v/>
      </c>
      <c r="AD98" s="74"/>
      <c r="AE98" t="e">
        <f>INDEX(データ!$D$4:$D$14,MATCH(エントリーシート!H98,データ!$A$4:$A$14,0))</f>
        <v>#N/A</v>
      </c>
      <c r="AF98" t="e">
        <f>INDEX(データ!$D$4:$D$14,MATCH(エントリーシート!L98,データ!$A$4:$A$14,0))</f>
        <v>#N/A</v>
      </c>
      <c r="AG98" t="s">
        <v>30</v>
      </c>
      <c r="AH98" t="s">
        <v>31</v>
      </c>
    </row>
    <row r="99" spans="1:34" ht="18" customHeight="1" x14ac:dyDescent="0.2">
      <c r="A99" s="238" t="s">
        <v>138</v>
      </c>
      <c r="B99" s="226" t="str">
        <f t="shared" si="18"/>
        <v/>
      </c>
      <c r="C99" s="226"/>
      <c r="D99" s="227"/>
      <c r="E99" s="227"/>
      <c r="F99" s="227"/>
      <c r="G99" s="228"/>
      <c r="H99" s="161"/>
      <c r="I99" s="170" t="str">
        <f>IF(H99="","",INDEX(データ!$B$4:$B$22,MATCH(エントリーシート!H99,データ!$A$4:$A$14,0)))</f>
        <v/>
      </c>
      <c r="J99" s="254"/>
      <c r="K99" s="255"/>
      <c r="L99" s="163"/>
      <c r="M99" s="170" t="str">
        <f>IF(L99="","",INDEX(データ!$B$4:$B$22,MATCH(エントリーシート!L99,データ!$A$4:$A$14,0)))</f>
        <v/>
      </c>
      <c r="N99" s="254"/>
      <c r="O99" s="257" t="str">
        <f>IF(N99="","",INDEX(データ!$C$4:$C$22,MATCH(エントリーシート!L99,データ!$A$4:$A$14,0)))</f>
        <v/>
      </c>
      <c r="P99" s="256"/>
      <c r="Q99" s="259"/>
      <c r="S99" s="1" t="s">
        <v>204</v>
      </c>
      <c r="T99" t="str">
        <f t="shared" si="19"/>
        <v/>
      </c>
      <c r="U99" s="58" t="str">
        <f t="shared" si="10"/>
        <v>337095</v>
      </c>
      <c r="V99" s="58" t="str">
        <f t="shared" si="11"/>
        <v>()</v>
      </c>
      <c r="W99" s="58">
        <f t="shared" si="12"/>
        <v>0</v>
      </c>
      <c r="X99" s="58">
        <f t="shared" si="13"/>
        <v>0</v>
      </c>
      <c r="Y99" s="58">
        <v>33</v>
      </c>
      <c r="Z99" s="58" t="str">
        <f t="shared" si="14"/>
        <v/>
      </c>
      <c r="AA99" s="58">
        <f t="shared" si="15"/>
        <v>0</v>
      </c>
      <c r="AB99" s="58" t="str">
        <f t="shared" si="16"/>
        <v/>
      </c>
      <c r="AC99" s="72" t="str">
        <f t="shared" si="17"/>
        <v/>
      </c>
      <c r="AD99" s="74"/>
      <c r="AE99" t="e">
        <f>INDEX(データ!$D$4:$D$14,MATCH(エントリーシート!H99,データ!$A$4:$A$14,0))</f>
        <v>#N/A</v>
      </c>
      <c r="AF99" t="e">
        <f>INDEX(データ!$D$4:$D$14,MATCH(エントリーシート!L99,データ!$A$4:$A$14,0))</f>
        <v>#N/A</v>
      </c>
      <c r="AG99" t="s">
        <v>30</v>
      </c>
      <c r="AH99" t="s">
        <v>31</v>
      </c>
    </row>
    <row r="100" spans="1:34" ht="18" customHeight="1" x14ac:dyDescent="0.2">
      <c r="A100" s="238" t="s">
        <v>139</v>
      </c>
      <c r="B100" s="226" t="str">
        <f t="shared" si="18"/>
        <v/>
      </c>
      <c r="C100" s="226"/>
      <c r="D100" s="227"/>
      <c r="E100" s="227"/>
      <c r="F100" s="227"/>
      <c r="G100" s="228"/>
      <c r="H100" s="161"/>
      <c r="I100" s="170" t="str">
        <f>IF(H100="","",INDEX(データ!$B$4:$B$22,MATCH(エントリーシート!H100,データ!$A$4:$A$14,0)))</f>
        <v/>
      </c>
      <c r="J100" s="254"/>
      <c r="K100" s="255"/>
      <c r="L100" s="163"/>
      <c r="M100" s="170" t="str">
        <f>IF(L100="","",INDEX(データ!$B$4:$B$22,MATCH(エントリーシート!L100,データ!$A$4:$A$14,0)))</f>
        <v/>
      </c>
      <c r="N100" s="254"/>
      <c r="O100" s="257" t="str">
        <f>IF(N100="","",INDEX(データ!$C$4:$C$22,MATCH(エントリーシート!L100,データ!$A$4:$A$14,0)))</f>
        <v/>
      </c>
      <c r="P100" s="256"/>
      <c r="Q100" s="259"/>
      <c r="S100" s="1" t="s">
        <v>204</v>
      </c>
      <c r="T100" t="str">
        <f t="shared" si="19"/>
        <v/>
      </c>
      <c r="U100" s="58" t="str">
        <f t="shared" si="10"/>
        <v>337096</v>
      </c>
      <c r="V100" s="58" t="str">
        <f t="shared" si="11"/>
        <v>()</v>
      </c>
      <c r="W100" s="58">
        <f t="shared" si="12"/>
        <v>0</v>
      </c>
      <c r="X100" s="58">
        <f t="shared" si="13"/>
        <v>0</v>
      </c>
      <c r="Y100" s="58">
        <v>33</v>
      </c>
      <c r="Z100" s="58" t="str">
        <f t="shared" si="14"/>
        <v/>
      </c>
      <c r="AA100" s="58">
        <f t="shared" si="15"/>
        <v>0</v>
      </c>
      <c r="AB100" s="58" t="str">
        <f t="shared" si="16"/>
        <v/>
      </c>
      <c r="AC100" s="72" t="str">
        <f t="shared" si="17"/>
        <v/>
      </c>
      <c r="AD100" s="75"/>
      <c r="AE100" t="e">
        <f>INDEX(データ!$D$4:$D$14,MATCH(エントリーシート!H100,データ!$A$4:$A$14,0))</f>
        <v>#N/A</v>
      </c>
      <c r="AF100" t="e">
        <f>INDEX(データ!$D$4:$D$14,MATCH(エントリーシート!L100,データ!$A$4:$A$14,0))</f>
        <v>#N/A</v>
      </c>
      <c r="AG100" t="s">
        <v>30</v>
      </c>
      <c r="AH100" t="s">
        <v>31</v>
      </c>
    </row>
    <row r="101" spans="1:34" ht="18" customHeight="1" x14ac:dyDescent="0.2">
      <c r="A101" s="238" t="s">
        <v>140</v>
      </c>
      <c r="B101" s="226" t="str">
        <f t="shared" si="18"/>
        <v/>
      </c>
      <c r="C101" s="226"/>
      <c r="D101" s="227"/>
      <c r="E101" s="227"/>
      <c r="F101" s="227"/>
      <c r="G101" s="228"/>
      <c r="H101" s="161"/>
      <c r="I101" s="170" t="str">
        <f>IF(H101="","",INDEX(データ!$B$4:$B$22,MATCH(エントリーシート!H101,データ!$A$4:$A$14,0)))</f>
        <v/>
      </c>
      <c r="J101" s="254"/>
      <c r="K101" s="255"/>
      <c r="L101" s="163"/>
      <c r="M101" s="170" t="str">
        <f>IF(L101="","",INDEX(データ!$B$4:$B$22,MATCH(エントリーシート!L101,データ!$A$4:$A$14,0)))</f>
        <v/>
      </c>
      <c r="N101" s="254"/>
      <c r="O101" s="257" t="str">
        <f>IF(N101="","",INDEX(データ!$C$4:$C$22,MATCH(エントリーシート!L101,データ!$A$4:$A$14,0)))</f>
        <v/>
      </c>
      <c r="P101" s="256"/>
      <c r="Q101" s="259"/>
      <c r="S101" s="1" t="s">
        <v>204</v>
      </c>
      <c r="T101" t="str">
        <f t="shared" si="19"/>
        <v/>
      </c>
      <c r="U101" s="58" t="str">
        <f t="shared" si="10"/>
        <v>337097</v>
      </c>
      <c r="V101" s="58" t="str">
        <f t="shared" si="11"/>
        <v>()</v>
      </c>
      <c r="W101" s="58">
        <f t="shared" si="12"/>
        <v>0</v>
      </c>
      <c r="X101" s="58">
        <f t="shared" si="13"/>
        <v>0</v>
      </c>
      <c r="Y101" s="58">
        <v>33</v>
      </c>
      <c r="Z101" s="58" t="str">
        <f t="shared" si="14"/>
        <v/>
      </c>
      <c r="AA101" s="58">
        <f t="shared" si="15"/>
        <v>0</v>
      </c>
      <c r="AB101" s="58" t="str">
        <f t="shared" si="16"/>
        <v/>
      </c>
      <c r="AC101" s="72" t="str">
        <f t="shared" si="17"/>
        <v/>
      </c>
      <c r="AD101" s="74"/>
      <c r="AE101" t="e">
        <f>INDEX(データ!$D$4:$D$14,MATCH(エントリーシート!H101,データ!$A$4:$A$14,0))</f>
        <v>#N/A</v>
      </c>
      <c r="AF101" t="e">
        <f>INDEX(データ!$D$4:$D$14,MATCH(エントリーシート!L101,データ!$A$4:$A$14,0))</f>
        <v>#N/A</v>
      </c>
      <c r="AG101" t="s">
        <v>30</v>
      </c>
      <c r="AH101" t="s">
        <v>31</v>
      </c>
    </row>
    <row r="102" spans="1:34" ht="18" customHeight="1" x14ac:dyDescent="0.2">
      <c r="A102" s="238" t="s">
        <v>141</v>
      </c>
      <c r="B102" s="226" t="str">
        <f t="shared" si="18"/>
        <v/>
      </c>
      <c r="C102" s="226"/>
      <c r="D102" s="227"/>
      <c r="E102" s="227"/>
      <c r="F102" s="227"/>
      <c r="G102" s="228"/>
      <c r="H102" s="161"/>
      <c r="I102" s="170" t="str">
        <f>IF(H102="","",INDEX(データ!$B$4:$B$22,MATCH(エントリーシート!H102,データ!$A$4:$A$14,0)))</f>
        <v/>
      </c>
      <c r="J102" s="254"/>
      <c r="K102" s="255"/>
      <c r="L102" s="163"/>
      <c r="M102" s="170" t="str">
        <f>IF(L102="","",INDEX(データ!$B$4:$B$22,MATCH(エントリーシート!L102,データ!$A$4:$A$14,0)))</f>
        <v/>
      </c>
      <c r="N102" s="254"/>
      <c r="O102" s="257" t="str">
        <f>IF(N102="","",INDEX(データ!$C$4:$C$22,MATCH(エントリーシート!L102,データ!$A$4:$A$14,0)))</f>
        <v/>
      </c>
      <c r="P102" s="256"/>
      <c r="Q102" s="259"/>
      <c r="S102" s="1" t="s">
        <v>204</v>
      </c>
      <c r="T102" t="str">
        <f t="shared" si="19"/>
        <v/>
      </c>
      <c r="U102" s="58" t="str">
        <f t="shared" si="10"/>
        <v>337098</v>
      </c>
      <c r="V102" s="58" t="str">
        <f t="shared" si="11"/>
        <v>()</v>
      </c>
      <c r="W102" s="58">
        <f t="shared" si="12"/>
        <v>0</v>
      </c>
      <c r="X102" s="58">
        <f t="shared" si="13"/>
        <v>0</v>
      </c>
      <c r="Y102" s="58">
        <v>33</v>
      </c>
      <c r="Z102" s="58" t="str">
        <f t="shared" si="14"/>
        <v/>
      </c>
      <c r="AA102" s="58">
        <f t="shared" si="15"/>
        <v>0</v>
      </c>
      <c r="AB102" s="58" t="str">
        <f t="shared" si="16"/>
        <v/>
      </c>
      <c r="AC102" s="72" t="str">
        <f t="shared" si="17"/>
        <v/>
      </c>
      <c r="AD102" s="74"/>
      <c r="AE102" t="e">
        <f>INDEX(データ!$D$4:$D$14,MATCH(エントリーシート!H102,データ!$A$4:$A$14,0))</f>
        <v>#N/A</v>
      </c>
      <c r="AF102" t="e">
        <f>INDEX(データ!$D$4:$D$14,MATCH(エントリーシート!L102,データ!$A$4:$A$14,0))</f>
        <v>#N/A</v>
      </c>
      <c r="AG102" t="s">
        <v>30</v>
      </c>
      <c r="AH102" t="s">
        <v>31</v>
      </c>
    </row>
    <row r="103" spans="1:34" ht="18" customHeight="1" x14ac:dyDescent="0.2">
      <c r="A103" s="238" t="s">
        <v>142</v>
      </c>
      <c r="B103" s="226" t="str">
        <f t="shared" si="18"/>
        <v/>
      </c>
      <c r="C103" s="226"/>
      <c r="D103" s="227"/>
      <c r="E103" s="227"/>
      <c r="F103" s="227"/>
      <c r="G103" s="228"/>
      <c r="H103" s="161"/>
      <c r="I103" s="170" t="str">
        <f>IF(H103="","",INDEX(データ!$B$4:$B$22,MATCH(エントリーシート!H103,データ!$A$4:$A$14,0)))</f>
        <v/>
      </c>
      <c r="J103" s="254"/>
      <c r="K103" s="255"/>
      <c r="L103" s="163"/>
      <c r="M103" s="170" t="str">
        <f>IF(L103="","",INDEX(データ!$B$4:$B$22,MATCH(エントリーシート!L103,データ!$A$4:$A$14,0)))</f>
        <v/>
      </c>
      <c r="N103" s="254"/>
      <c r="O103" s="257" t="str">
        <f>IF(N103="","",INDEX(データ!$C$4:$C$22,MATCH(エントリーシート!L103,データ!$A$4:$A$14,0)))</f>
        <v/>
      </c>
      <c r="P103" s="256"/>
      <c r="Q103" s="259"/>
      <c r="S103" s="1" t="s">
        <v>204</v>
      </c>
      <c r="T103" t="str">
        <f t="shared" si="19"/>
        <v/>
      </c>
      <c r="U103" s="58" t="str">
        <f t="shared" si="10"/>
        <v>337099</v>
      </c>
      <c r="V103" s="58" t="str">
        <f t="shared" si="11"/>
        <v>()</v>
      </c>
      <c r="W103" s="58">
        <f t="shared" si="12"/>
        <v>0</v>
      </c>
      <c r="X103" s="58">
        <f t="shared" si="13"/>
        <v>0</v>
      </c>
      <c r="Y103" s="58">
        <v>33</v>
      </c>
      <c r="Z103" s="58" t="str">
        <f t="shared" si="14"/>
        <v/>
      </c>
      <c r="AA103" s="58">
        <f t="shared" si="15"/>
        <v>0</v>
      </c>
      <c r="AB103" s="58" t="str">
        <f t="shared" si="16"/>
        <v/>
      </c>
      <c r="AC103" s="72" t="str">
        <f t="shared" si="17"/>
        <v/>
      </c>
      <c r="AD103" s="74"/>
      <c r="AE103" t="e">
        <f>INDEX(データ!$D$4:$D$14,MATCH(エントリーシート!H103,データ!$A$4:$A$14,0))</f>
        <v>#N/A</v>
      </c>
      <c r="AF103" t="e">
        <f>INDEX(データ!$D$4:$D$14,MATCH(エントリーシート!L103,データ!$A$4:$A$14,0))</f>
        <v>#N/A</v>
      </c>
      <c r="AG103" t="s">
        <v>30</v>
      </c>
      <c r="AH103" t="s">
        <v>31</v>
      </c>
    </row>
    <row r="104" spans="1:34" ht="18" customHeight="1" thickBot="1" x14ac:dyDescent="0.25">
      <c r="A104" s="239" t="s">
        <v>143</v>
      </c>
      <c r="B104" s="240" t="str">
        <f t="shared" si="18"/>
        <v/>
      </c>
      <c r="C104" s="240"/>
      <c r="D104" s="241"/>
      <c r="E104" s="241"/>
      <c r="F104" s="241"/>
      <c r="G104" s="242"/>
      <c r="H104" s="243"/>
      <c r="I104" s="244" t="str">
        <f>IF(H104="","",INDEX(データ!$B$4:$B$22,MATCH(エントリーシート!H104,データ!$A$4:$A$14,0)))</f>
        <v/>
      </c>
      <c r="J104" s="222"/>
      <c r="K104" s="223"/>
      <c r="L104" s="245"/>
      <c r="M104" s="244" t="str">
        <f>IF(L104="","",INDEX(データ!$B$4:$B$22,MATCH(エントリーシート!L104,データ!$A$4:$A$14,0)))</f>
        <v/>
      </c>
      <c r="N104" s="222"/>
      <c r="O104" s="261" t="str">
        <f>IF(N104="","",INDEX(データ!$C$4:$C$22,MATCH(エントリーシート!L104,データ!$A$4:$A$14,0)))</f>
        <v/>
      </c>
      <c r="P104" s="262"/>
      <c r="Q104" s="225"/>
      <c r="S104" s="1" t="s">
        <v>204</v>
      </c>
      <c r="T104" t="str">
        <f t="shared" si="19"/>
        <v/>
      </c>
      <c r="U104" s="58" t="str">
        <f t="shared" si="10"/>
        <v>337100</v>
      </c>
      <c r="V104" s="58" t="str">
        <f t="shared" si="11"/>
        <v>()</v>
      </c>
      <c r="W104" s="58">
        <f t="shared" si="12"/>
        <v>0</v>
      </c>
      <c r="X104" s="58">
        <f t="shared" si="13"/>
        <v>0</v>
      </c>
      <c r="Y104" s="58">
        <v>33</v>
      </c>
      <c r="Z104" s="58" t="str">
        <f t="shared" si="14"/>
        <v/>
      </c>
      <c r="AA104" s="58">
        <f t="shared" si="15"/>
        <v>0</v>
      </c>
      <c r="AB104" s="58" t="str">
        <f t="shared" si="16"/>
        <v/>
      </c>
      <c r="AC104" s="72" t="str">
        <f t="shared" si="17"/>
        <v/>
      </c>
      <c r="AD104" s="75"/>
      <c r="AE104" t="e">
        <f>INDEX(データ!$D$4:$D$14,MATCH(エントリーシート!H104,データ!$A$4:$A$14,0))</f>
        <v>#N/A</v>
      </c>
      <c r="AF104" t="e">
        <f>INDEX(データ!$D$4:$D$14,MATCH(エントリーシート!L104,データ!$A$4:$A$14,0))</f>
        <v>#N/A</v>
      </c>
      <c r="AG104" t="s">
        <v>30</v>
      </c>
      <c r="AH104" t="s">
        <v>31</v>
      </c>
    </row>
    <row r="105" spans="1:34" ht="18" customHeight="1" x14ac:dyDescent="0.2">
      <c r="A105" s="258" t="s">
        <v>144</v>
      </c>
      <c r="B105" s="218" t="str">
        <f t="shared" si="18"/>
        <v/>
      </c>
      <c r="C105" s="218"/>
      <c r="D105" s="219"/>
      <c r="E105" s="219"/>
      <c r="F105" s="219"/>
      <c r="G105" s="220"/>
      <c r="H105" s="246"/>
      <c r="I105" s="221" t="str">
        <f>IF(H105="","",INDEX(データ!$B$4:$B$22,MATCH(エントリーシート!H105,データ!$A$4:$A$14,0)))</f>
        <v/>
      </c>
      <c r="J105" s="269"/>
      <c r="K105" s="270"/>
      <c r="L105" s="224"/>
      <c r="M105" s="221" t="str">
        <f>IF(L105="","",INDEX(データ!$B$4:$B$22,MATCH(エントリーシート!L105,データ!$A$4:$A$14,0)))</f>
        <v/>
      </c>
      <c r="N105" s="269"/>
      <c r="O105" s="271" t="str">
        <f>IF(N105="","",INDEX(データ!$C$4:$C$22,MATCH(エントリーシート!L105,データ!$A$4:$A$14,0)))</f>
        <v/>
      </c>
      <c r="P105" s="272"/>
      <c r="Q105" s="273"/>
      <c r="S105" s="1" t="s">
        <v>204</v>
      </c>
      <c r="T105" t="str">
        <f t="shared" si="19"/>
        <v/>
      </c>
      <c r="U105" s="58" t="str">
        <f t="shared" si="10"/>
        <v>337101</v>
      </c>
      <c r="V105" s="58" t="str">
        <f t="shared" si="11"/>
        <v>()</v>
      </c>
      <c r="W105" s="58">
        <f t="shared" si="12"/>
        <v>0</v>
      </c>
      <c r="X105" s="58">
        <f t="shared" si="13"/>
        <v>0</v>
      </c>
      <c r="Y105" s="58">
        <v>33</v>
      </c>
      <c r="Z105" s="58" t="str">
        <f t="shared" si="14"/>
        <v/>
      </c>
      <c r="AA105" s="58">
        <f t="shared" si="15"/>
        <v>0</v>
      </c>
      <c r="AB105" s="58" t="str">
        <f t="shared" si="16"/>
        <v/>
      </c>
      <c r="AC105" s="72" t="str">
        <f t="shared" si="17"/>
        <v/>
      </c>
      <c r="AD105" s="74"/>
      <c r="AE105" t="e">
        <f>INDEX(データ!$D$4:$D$14,MATCH(エントリーシート!H105,データ!$A$4:$A$14,0))</f>
        <v>#N/A</v>
      </c>
      <c r="AF105" t="e">
        <f>INDEX(データ!$D$4:$D$14,MATCH(エントリーシート!L105,データ!$A$4:$A$14,0))</f>
        <v>#N/A</v>
      </c>
      <c r="AG105" t="s">
        <v>30</v>
      </c>
      <c r="AH105" t="s">
        <v>31</v>
      </c>
    </row>
    <row r="106" spans="1:34" ht="18" customHeight="1" x14ac:dyDescent="0.2">
      <c r="A106" s="238" t="s">
        <v>145</v>
      </c>
      <c r="B106" s="226" t="str">
        <f t="shared" si="18"/>
        <v/>
      </c>
      <c r="C106" s="226"/>
      <c r="D106" s="227"/>
      <c r="E106" s="227"/>
      <c r="F106" s="227"/>
      <c r="G106" s="228"/>
      <c r="H106" s="161"/>
      <c r="I106" s="170" t="str">
        <f>IF(H106="","",INDEX(データ!$B$4:$B$22,MATCH(エントリーシート!H106,データ!$A$4:$A$14,0)))</f>
        <v/>
      </c>
      <c r="J106" s="254"/>
      <c r="K106" s="255"/>
      <c r="L106" s="163"/>
      <c r="M106" s="170" t="str">
        <f>IF(L106="","",INDEX(データ!$B$4:$B$22,MATCH(エントリーシート!L106,データ!$A$4:$A$14,0)))</f>
        <v/>
      </c>
      <c r="N106" s="254"/>
      <c r="O106" s="257" t="str">
        <f>IF(N106="","",INDEX(データ!$C$4:$C$22,MATCH(エントリーシート!L106,データ!$A$4:$A$14,0)))</f>
        <v/>
      </c>
      <c r="P106" s="256"/>
      <c r="Q106" s="259"/>
      <c r="S106" s="1" t="s">
        <v>204</v>
      </c>
      <c r="T106" t="str">
        <f t="shared" si="19"/>
        <v/>
      </c>
      <c r="U106" s="58" t="str">
        <f t="shared" si="10"/>
        <v>337102</v>
      </c>
      <c r="V106" s="58" t="str">
        <f t="shared" si="11"/>
        <v>()</v>
      </c>
      <c r="W106" s="58">
        <f t="shared" si="12"/>
        <v>0</v>
      </c>
      <c r="X106" s="58">
        <f t="shared" si="13"/>
        <v>0</v>
      </c>
      <c r="Y106" s="58">
        <v>33</v>
      </c>
      <c r="Z106" s="58" t="str">
        <f t="shared" si="14"/>
        <v/>
      </c>
      <c r="AA106" s="58">
        <f t="shared" si="15"/>
        <v>0</v>
      </c>
      <c r="AB106" s="58" t="str">
        <f t="shared" si="16"/>
        <v/>
      </c>
      <c r="AC106" s="72" t="str">
        <f t="shared" si="17"/>
        <v/>
      </c>
      <c r="AD106" s="74"/>
      <c r="AE106" t="e">
        <f>INDEX(データ!$D$4:$D$14,MATCH(エントリーシート!H106,データ!$A$4:$A$14,0))</f>
        <v>#N/A</v>
      </c>
      <c r="AF106" t="e">
        <f>INDEX(データ!$D$4:$D$14,MATCH(エントリーシート!L106,データ!$A$4:$A$14,0))</f>
        <v>#N/A</v>
      </c>
      <c r="AG106" t="s">
        <v>30</v>
      </c>
      <c r="AH106" t="s">
        <v>31</v>
      </c>
    </row>
    <row r="107" spans="1:34" ht="18" customHeight="1" x14ac:dyDescent="0.2">
      <c r="A107" s="238" t="s">
        <v>146</v>
      </c>
      <c r="B107" s="226" t="str">
        <f t="shared" si="18"/>
        <v/>
      </c>
      <c r="C107" s="226"/>
      <c r="D107" s="227"/>
      <c r="E107" s="227"/>
      <c r="F107" s="227"/>
      <c r="G107" s="228"/>
      <c r="H107" s="161"/>
      <c r="I107" s="170" t="str">
        <f>IF(H107="","",INDEX(データ!$B$4:$B$22,MATCH(エントリーシート!H107,データ!$A$4:$A$14,0)))</f>
        <v/>
      </c>
      <c r="J107" s="254"/>
      <c r="K107" s="255"/>
      <c r="L107" s="163"/>
      <c r="M107" s="170" t="str">
        <f>IF(L107="","",INDEX(データ!$B$4:$B$22,MATCH(エントリーシート!L107,データ!$A$4:$A$14,0)))</f>
        <v/>
      </c>
      <c r="N107" s="254"/>
      <c r="O107" s="257" t="str">
        <f>IF(N107="","",INDEX(データ!$C$4:$C$22,MATCH(エントリーシート!L107,データ!$A$4:$A$14,0)))</f>
        <v/>
      </c>
      <c r="P107" s="256"/>
      <c r="Q107" s="259"/>
      <c r="S107" s="1" t="s">
        <v>204</v>
      </c>
      <c r="T107" t="str">
        <f t="shared" si="19"/>
        <v/>
      </c>
      <c r="U107" s="58" t="str">
        <f t="shared" si="10"/>
        <v>337103</v>
      </c>
      <c r="V107" s="58" t="str">
        <f t="shared" si="11"/>
        <v>()</v>
      </c>
      <c r="W107" s="58">
        <f t="shared" si="12"/>
        <v>0</v>
      </c>
      <c r="X107" s="58">
        <f t="shared" si="13"/>
        <v>0</v>
      </c>
      <c r="Y107" s="58">
        <v>33</v>
      </c>
      <c r="Z107" s="58" t="str">
        <f t="shared" si="14"/>
        <v/>
      </c>
      <c r="AA107" s="58">
        <f t="shared" si="15"/>
        <v>0</v>
      </c>
      <c r="AB107" s="58" t="str">
        <f t="shared" si="16"/>
        <v/>
      </c>
      <c r="AC107" s="72" t="str">
        <f t="shared" si="17"/>
        <v/>
      </c>
      <c r="AD107" s="74"/>
      <c r="AE107" t="e">
        <f>INDEX(データ!$D$4:$D$14,MATCH(エントリーシート!H107,データ!$A$4:$A$14,0))</f>
        <v>#N/A</v>
      </c>
      <c r="AF107" t="e">
        <f>INDEX(データ!$D$4:$D$14,MATCH(エントリーシート!L107,データ!$A$4:$A$14,0))</f>
        <v>#N/A</v>
      </c>
      <c r="AG107" t="s">
        <v>30</v>
      </c>
      <c r="AH107" t="s">
        <v>31</v>
      </c>
    </row>
    <row r="108" spans="1:34" ht="18" customHeight="1" x14ac:dyDescent="0.2">
      <c r="A108" s="238" t="s">
        <v>147</v>
      </c>
      <c r="B108" s="226" t="str">
        <f t="shared" si="18"/>
        <v/>
      </c>
      <c r="C108" s="226"/>
      <c r="D108" s="227"/>
      <c r="E108" s="227"/>
      <c r="F108" s="227"/>
      <c r="G108" s="228"/>
      <c r="H108" s="161"/>
      <c r="I108" s="170" t="str">
        <f>IF(H108="","",INDEX(データ!$B$4:$B$22,MATCH(エントリーシート!H108,データ!$A$4:$A$14,0)))</f>
        <v/>
      </c>
      <c r="J108" s="254"/>
      <c r="K108" s="255"/>
      <c r="L108" s="163"/>
      <c r="M108" s="170" t="str">
        <f>IF(L108="","",INDEX(データ!$B$4:$B$22,MATCH(エントリーシート!L108,データ!$A$4:$A$14,0)))</f>
        <v/>
      </c>
      <c r="N108" s="254"/>
      <c r="O108" s="257" t="str">
        <f>IF(N108="","",INDEX(データ!$C$4:$C$22,MATCH(エントリーシート!L108,データ!$A$4:$A$14,0)))</f>
        <v/>
      </c>
      <c r="P108" s="256"/>
      <c r="Q108" s="259"/>
      <c r="S108" s="1" t="s">
        <v>204</v>
      </c>
      <c r="T108" t="str">
        <f t="shared" si="19"/>
        <v/>
      </c>
      <c r="U108" s="58" t="str">
        <f t="shared" si="10"/>
        <v>337104</v>
      </c>
      <c r="V108" s="58" t="str">
        <f t="shared" si="11"/>
        <v>()</v>
      </c>
      <c r="W108" s="58">
        <f t="shared" si="12"/>
        <v>0</v>
      </c>
      <c r="X108" s="58">
        <f t="shared" si="13"/>
        <v>0</v>
      </c>
      <c r="Y108" s="58">
        <v>33</v>
      </c>
      <c r="Z108" s="58" t="str">
        <f t="shared" si="14"/>
        <v/>
      </c>
      <c r="AA108" s="58">
        <f t="shared" si="15"/>
        <v>0</v>
      </c>
      <c r="AB108" s="58" t="str">
        <f t="shared" si="16"/>
        <v/>
      </c>
      <c r="AC108" s="72" t="str">
        <f t="shared" si="17"/>
        <v/>
      </c>
      <c r="AD108" s="75"/>
      <c r="AE108" t="e">
        <f>INDEX(データ!$D$4:$D$14,MATCH(エントリーシート!H108,データ!$A$4:$A$14,0))</f>
        <v>#N/A</v>
      </c>
      <c r="AF108" t="e">
        <f>INDEX(データ!$D$4:$D$14,MATCH(エントリーシート!L108,データ!$A$4:$A$14,0))</f>
        <v>#N/A</v>
      </c>
      <c r="AG108" t="s">
        <v>30</v>
      </c>
      <c r="AH108" t="s">
        <v>31</v>
      </c>
    </row>
    <row r="109" spans="1:34" ht="18" customHeight="1" x14ac:dyDescent="0.2">
      <c r="A109" s="238" t="s">
        <v>148</v>
      </c>
      <c r="B109" s="226" t="str">
        <f t="shared" si="18"/>
        <v/>
      </c>
      <c r="C109" s="226"/>
      <c r="D109" s="227"/>
      <c r="E109" s="227"/>
      <c r="F109" s="227"/>
      <c r="G109" s="228"/>
      <c r="H109" s="161"/>
      <c r="I109" s="170" t="str">
        <f>IF(H109="","",INDEX(データ!$B$4:$B$22,MATCH(エントリーシート!H109,データ!$A$4:$A$14,0)))</f>
        <v/>
      </c>
      <c r="J109" s="254"/>
      <c r="K109" s="255"/>
      <c r="L109" s="163"/>
      <c r="M109" s="170" t="str">
        <f>IF(L109="","",INDEX(データ!$B$4:$B$22,MATCH(エントリーシート!L109,データ!$A$4:$A$14,0)))</f>
        <v/>
      </c>
      <c r="N109" s="254"/>
      <c r="O109" s="257" t="str">
        <f>IF(N109="","",INDEX(データ!$C$4:$C$22,MATCH(エントリーシート!L109,データ!$A$4:$A$14,0)))</f>
        <v/>
      </c>
      <c r="P109" s="256"/>
      <c r="Q109" s="259"/>
      <c r="S109" s="1" t="s">
        <v>204</v>
      </c>
      <c r="T109" t="str">
        <f t="shared" si="19"/>
        <v/>
      </c>
      <c r="U109" s="58" t="str">
        <f t="shared" ref="U109:U154" si="20">CONCATENATE(S109,$B$3,A109)</f>
        <v>337105</v>
      </c>
      <c r="V109" s="58" t="str">
        <f t="shared" ref="V109:V154" si="21">CONCATENATE(D109,AG109,F109,AH109)</f>
        <v>()</v>
      </c>
      <c r="W109" s="58">
        <f t="shared" ref="W109:W154" si="22">E109</f>
        <v>0</v>
      </c>
      <c r="X109" s="58">
        <f t="shared" ref="X109:X154" si="23">G109</f>
        <v>0</v>
      </c>
      <c r="Y109" s="58">
        <v>33</v>
      </c>
      <c r="Z109" s="58" t="str">
        <f t="shared" ref="Z109:Z154" si="24">IF(D109="","",CONCATENATE(S109,$B$3))</f>
        <v/>
      </c>
      <c r="AA109" s="58">
        <f t="shared" ref="AA109:AA154" si="25">C109</f>
        <v>0</v>
      </c>
      <c r="AB109" s="58" t="str">
        <f t="shared" ref="AB109:AB154" si="26">IF(H109="","",CONCATENATE(AE109,J109))</f>
        <v/>
      </c>
      <c r="AC109" s="72" t="str">
        <f t="shared" ref="AC109:AC154" si="27">IF(L109="","",CONCATENATE(AF109,N109))</f>
        <v/>
      </c>
      <c r="AD109" s="74"/>
      <c r="AE109" t="e">
        <f>INDEX(データ!$D$4:$D$14,MATCH(エントリーシート!H109,データ!$A$4:$A$14,0))</f>
        <v>#N/A</v>
      </c>
      <c r="AF109" t="e">
        <f>INDEX(データ!$D$4:$D$14,MATCH(エントリーシート!L109,データ!$A$4:$A$14,0))</f>
        <v>#N/A</v>
      </c>
      <c r="AG109" t="s">
        <v>30</v>
      </c>
      <c r="AH109" t="s">
        <v>31</v>
      </c>
    </row>
    <row r="110" spans="1:34" ht="18" customHeight="1" x14ac:dyDescent="0.2">
      <c r="A110" s="238" t="s">
        <v>149</v>
      </c>
      <c r="B110" s="226" t="str">
        <f t="shared" si="18"/>
        <v/>
      </c>
      <c r="C110" s="226"/>
      <c r="D110" s="227"/>
      <c r="E110" s="227"/>
      <c r="F110" s="227"/>
      <c r="G110" s="228"/>
      <c r="H110" s="161"/>
      <c r="I110" s="170" t="str">
        <f>IF(H110="","",INDEX(データ!$B$4:$B$22,MATCH(エントリーシート!H110,データ!$A$4:$A$14,0)))</f>
        <v/>
      </c>
      <c r="J110" s="254"/>
      <c r="K110" s="255"/>
      <c r="L110" s="163"/>
      <c r="M110" s="170" t="str">
        <f>IF(L110="","",INDEX(データ!$B$4:$B$22,MATCH(エントリーシート!L110,データ!$A$4:$A$14,0)))</f>
        <v/>
      </c>
      <c r="N110" s="254"/>
      <c r="O110" s="257" t="str">
        <f>IF(N110="","",INDEX(データ!$C$4:$C$22,MATCH(エントリーシート!L110,データ!$A$4:$A$14,0)))</f>
        <v/>
      </c>
      <c r="P110" s="256"/>
      <c r="Q110" s="259"/>
      <c r="S110" s="1" t="s">
        <v>204</v>
      </c>
      <c r="T110" t="str">
        <f t="shared" si="19"/>
        <v/>
      </c>
      <c r="U110" s="58" t="str">
        <f t="shared" si="20"/>
        <v>337106</v>
      </c>
      <c r="V110" s="58" t="str">
        <f t="shared" si="21"/>
        <v>()</v>
      </c>
      <c r="W110" s="58">
        <f t="shared" si="22"/>
        <v>0</v>
      </c>
      <c r="X110" s="58">
        <f t="shared" si="23"/>
        <v>0</v>
      </c>
      <c r="Y110" s="58">
        <v>33</v>
      </c>
      <c r="Z110" s="58" t="str">
        <f t="shared" si="24"/>
        <v/>
      </c>
      <c r="AA110" s="58">
        <f t="shared" si="25"/>
        <v>0</v>
      </c>
      <c r="AB110" s="58" t="str">
        <f t="shared" si="26"/>
        <v/>
      </c>
      <c r="AC110" s="72" t="str">
        <f t="shared" si="27"/>
        <v/>
      </c>
      <c r="AD110" s="74"/>
      <c r="AE110" t="e">
        <f>INDEX(データ!$D$4:$D$14,MATCH(エントリーシート!H110,データ!$A$4:$A$14,0))</f>
        <v>#N/A</v>
      </c>
      <c r="AF110" t="e">
        <f>INDEX(データ!$D$4:$D$14,MATCH(エントリーシート!L110,データ!$A$4:$A$14,0))</f>
        <v>#N/A</v>
      </c>
      <c r="AG110" t="s">
        <v>30</v>
      </c>
      <c r="AH110" t="s">
        <v>31</v>
      </c>
    </row>
    <row r="111" spans="1:34" ht="18" customHeight="1" x14ac:dyDescent="0.2">
      <c r="A111" s="238" t="s">
        <v>150</v>
      </c>
      <c r="B111" s="226" t="str">
        <f t="shared" si="18"/>
        <v/>
      </c>
      <c r="C111" s="226"/>
      <c r="D111" s="227"/>
      <c r="E111" s="227"/>
      <c r="F111" s="227"/>
      <c r="G111" s="228"/>
      <c r="H111" s="161"/>
      <c r="I111" s="170" t="str">
        <f>IF(H111="","",INDEX(データ!$B$4:$B$22,MATCH(エントリーシート!H111,データ!$A$4:$A$14,0)))</f>
        <v/>
      </c>
      <c r="J111" s="254"/>
      <c r="K111" s="255"/>
      <c r="L111" s="163"/>
      <c r="M111" s="170" t="str">
        <f>IF(L111="","",INDEX(データ!$B$4:$B$22,MATCH(エントリーシート!L111,データ!$A$4:$A$14,0)))</f>
        <v/>
      </c>
      <c r="N111" s="254"/>
      <c r="O111" s="257" t="str">
        <f>IF(N111="","",INDEX(データ!$C$4:$C$22,MATCH(エントリーシート!L111,データ!$A$4:$A$14,0)))</f>
        <v/>
      </c>
      <c r="P111" s="256"/>
      <c r="Q111" s="259"/>
      <c r="S111" s="1" t="s">
        <v>204</v>
      </c>
      <c r="T111" t="str">
        <f t="shared" si="19"/>
        <v/>
      </c>
      <c r="U111" s="58" t="str">
        <f t="shared" si="20"/>
        <v>337107</v>
      </c>
      <c r="V111" s="58" t="str">
        <f t="shared" si="21"/>
        <v>()</v>
      </c>
      <c r="W111" s="58">
        <f t="shared" si="22"/>
        <v>0</v>
      </c>
      <c r="X111" s="58">
        <f t="shared" si="23"/>
        <v>0</v>
      </c>
      <c r="Y111" s="58">
        <v>33</v>
      </c>
      <c r="Z111" s="58" t="str">
        <f t="shared" si="24"/>
        <v/>
      </c>
      <c r="AA111" s="58">
        <f t="shared" si="25"/>
        <v>0</v>
      </c>
      <c r="AB111" s="58" t="str">
        <f t="shared" si="26"/>
        <v/>
      </c>
      <c r="AC111" s="72" t="str">
        <f t="shared" si="27"/>
        <v/>
      </c>
      <c r="AD111" s="74"/>
      <c r="AE111" t="e">
        <f>INDEX(データ!$D$4:$D$14,MATCH(エントリーシート!H111,データ!$A$4:$A$14,0))</f>
        <v>#N/A</v>
      </c>
      <c r="AF111" t="e">
        <f>INDEX(データ!$D$4:$D$14,MATCH(エントリーシート!L111,データ!$A$4:$A$14,0))</f>
        <v>#N/A</v>
      </c>
      <c r="AG111" t="s">
        <v>30</v>
      </c>
      <c r="AH111" t="s">
        <v>31</v>
      </c>
    </row>
    <row r="112" spans="1:34" ht="18" customHeight="1" x14ac:dyDescent="0.2">
      <c r="A112" s="238" t="s">
        <v>151</v>
      </c>
      <c r="B112" s="226" t="str">
        <f t="shared" si="18"/>
        <v/>
      </c>
      <c r="C112" s="226"/>
      <c r="D112" s="227"/>
      <c r="E112" s="227"/>
      <c r="F112" s="227"/>
      <c r="G112" s="228"/>
      <c r="H112" s="161"/>
      <c r="I112" s="170" t="str">
        <f>IF(H112="","",INDEX(データ!$B$4:$B$22,MATCH(エントリーシート!H112,データ!$A$4:$A$14,0)))</f>
        <v/>
      </c>
      <c r="J112" s="254"/>
      <c r="K112" s="255"/>
      <c r="L112" s="163"/>
      <c r="M112" s="170" t="str">
        <f>IF(L112="","",INDEX(データ!$B$4:$B$22,MATCH(エントリーシート!L112,データ!$A$4:$A$14,0)))</f>
        <v/>
      </c>
      <c r="N112" s="254"/>
      <c r="O112" s="257" t="str">
        <f>IF(N112="","",INDEX(データ!$C$4:$C$22,MATCH(エントリーシート!L112,データ!$A$4:$A$14,0)))</f>
        <v/>
      </c>
      <c r="P112" s="256"/>
      <c r="Q112" s="259"/>
      <c r="S112" s="1" t="s">
        <v>204</v>
      </c>
      <c r="T112" t="str">
        <f t="shared" si="19"/>
        <v/>
      </c>
      <c r="U112" s="58" t="str">
        <f t="shared" si="20"/>
        <v>337108</v>
      </c>
      <c r="V112" s="58" t="str">
        <f t="shared" si="21"/>
        <v>()</v>
      </c>
      <c r="W112" s="58">
        <f t="shared" si="22"/>
        <v>0</v>
      </c>
      <c r="X112" s="58">
        <f t="shared" si="23"/>
        <v>0</v>
      </c>
      <c r="Y112" s="58">
        <v>33</v>
      </c>
      <c r="Z112" s="58" t="str">
        <f t="shared" si="24"/>
        <v/>
      </c>
      <c r="AA112" s="58">
        <f t="shared" si="25"/>
        <v>0</v>
      </c>
      <c r="AB112" s="58" t="str">
        <f t="shared" si="26"/>
        <v/>
      </c>
      <c r="AC112" s="72" t="str">
        <f t="shared" si="27"/>
        <v/>
      </c>
      <c r="AD112" s="75"/>
      <c r="AE112" t="e">
        <f>INDEX(データ!$D$4:$D$14,MATCH(エントリーシート!H112,データ!$A$4:$A$14,0))</f>
        <v>#N/A</v>
      </c>
      <c r="AF112" t="e">
        <f>INDEX(データ!$D$4:$D$14,MATCH(エントリーシート!L112,データ!$A$4:$A$14,0))</f>
        <v>#N/A</v>
      </c>
      <c r="AG112" t="s">
        <v>30</v>
      </c>
      <c r="AH112" t="s">
        <v>31</v>
      </c>
    </row>
    <row r="113" spans="1:34" ht="18" customHeight="1" x14ac:dyDescent="0.2">
      <c r="A113" s="238" t="s">
        <v>152</v>
      </c>
      <c r="B113" s="226" t="str">
        <f t="shared" si="18"/>
        <v/>
      </c>
      <c r="C113" s="226"/>
      <c r="D113" s="227"/>
      <c r="E113" s="227"/>
      <c r="F113" s="227"/>
      <c r="G113" s="228"/>
      <c r="H113" s="161"/>
      <c r="I113" s="170" t="str">
        <f>IF(H113="","",INDEX(データ!$B$4:$B$22,MATCH(エントリーシート!H113,データ!$A$4:$A$14,0)))</f>
        <v/>
      </c>
      <c r="J113" s="254"/>
      <c r="K113" s="255"/>
      <c r="L113" s="163"/>
      <c r="M113" s="170" t="str">
        <f>IF(L113="","",INDEX(データ!$B$4:$B$22,MATCH(エントリーシート!L113,データ!$A$4:$A$14,0)))</f>
        <v/>
      </c>
      <c r="N113" s="254"/>
      <c r="O113" s="257" t="str">
        <f>IF(N113="","",INDEX(データ!$C$4:$C$22,MATCH(エントリーシート!L113,データ!$A$4:$A$14,0)))</f>
        <v/>
      </c>
      <c r="P113" s="256"/>
      <c r="Q113" s="259"/>
      <c r="S113" s="1" t="s">
        <v>204</v>
      </c>
      <c r="T113" t="str">
        <f t="shared" si="19"/>
        <v/>
      </c>
      <c r="U113" s="58" t="str">
        <f t="shared" si="20"/>
        <v>337109</v>
      </c>
      <c r="V113" s="58" t="str">
        <f t="shared" si="21"/>
        <v>()</v>
      </c>
      <c r="W113" s="58">
        <f t="shared" si="22"/>
        <v>0</v>
      </c>
      <c r="X113" s="58">
        <f t="shared" si="23"/>
        <v>0</v>
      </c>
      <c r="Y113" s="58">
        <v>33</v>
      </c>
      <c r="Z113" s="58" t="str">
        <f t="shared" si="24"/>
        <v/>
      </c>
      <c r="AA113" s="58">
        <f t="shared" si="25"/>
        <v>0</v>
      </c>
      <c r="AB113" s="58" t="str">
        <f t="shared" si="26"/>
        <v/>
      </c>
      <c r="AC113" s="72" t="str">
        <f t="shared" si="27"/>
        <v/>
      </c>
      <c r="AD113" s="74"/>
      <c r="AE113" t="e">
        <f>INDEX(データ!$D$4:$D$14,MATCH(エントリーシート!H113,データ!$A$4:$A$14,0))</f>
        <v>#N/A</v>
      </c>
      <c r="AF113" t="e">
        <f>INDEX(データ!$D$4:$D$14,MATCH(エントリーシート!L113,データ!$A$4:$A$14,0))</f>
        <v>#N/A</v>
      </c>
      <c r="AG113" t="s">
        <v>30</v>
      </c>
      <c r="AH113" t="s">
        <v>31</v>
      </c>
    </row>
    <row r="114" spans="1:34" ht="18" customHeight="1" thickBot="1" x14ac:dyDescent="0.25">
      <c r="A114" s="260" t="s">
        <v>153</v>
      </c>
      <c r="B114" s="232" t="str">
        <f t="shared" si="18"/>
        <v/>
      </c>
      <c r="C114" s="232"/>
      <c r="D114" s="233"/>
      <c r="E114" s="233"/>
      <c r="F114" s="233"/>
      <c r="G114" s="234"/>
      <c r="H114" s="247"/>
      <c r="I114" s="171" t="str">
        <f>IF(H114="","",INDEX(データ!$B$4:$B$22,MATCH(エントリーシート!H114,データ!$A$4:$A$14,0)))</f>
        <v/>
      </c>
      <c r="J114" s="279"/>
      <c r="K114" s="280"/>
      <c r="L114" s="164"/>
      <c r="M114" s="171" t="str">
        <f>IF(L114="","",INDEX(データ!$B$4:$B$22,MATCH(エントリーシート!L114,データ!$A$4:$A$14,0)))</f>
        <v/>
      </c>
      <c r="N114" s="279"/>
      <c r="O114" s="281" t="str">
        <f>IF(N114="","",INDEX(データ!$C$4:$C$22,MATCH(エントリーシート!L114,データ!$A$4:$A$14,0)))</f>
        <v/>
      </c>
      <c r="P114" s="282"/>
      <c r="Q114" s="283"/>
      <c r="S114" s="1" t="s">
        <v>204</v>
      </c>
      <c r="T114" t="str">
        <f t="shared" si="19"/>
        <v/>
      </c>
      <c r="U114" s="58" t="str">
        <f t="shared" si="20"/>
        <v>337110</v>
      </c>
      <c r="V114" s="58" t="str">
        <f t="shared" si="21"/>
        <v>()</v>
      </c>
      <c r="W114" s="58">
        <f t="shared" si="22"/>
        <v>0</v>
      </c>
      <c r="X114" s="58">
        <f t="shared" si="23"/>
        <v>0</v>
      </c>
      <c r="Y114" s="58">
        <v>33</v>
      </c>
      <c r="Z114" s="58" t="str">
        <f t="shared" si="24"/>
        <v/>
      </c>
      <c r="AA114" s="58">
        <f t="shared" si="25"/>
        <v>0</v>
      </c>
      <c r="AB114" s="58" t="str">
        <f t="shared" si="26"/>
        <v/>
      </c>
      <c r="AC114" s="72" t="str">
        <f t="shared" si="27"/>
        <v/>
      </c>
      <c r="AD114" s="74"/>
      <c r="AE114" t="e">
        <f>INDEX(データ!$D$4:$D$14,MATCH(エントリーシート!H114,データ!$A$4:$A$14,0))</f>
        <v>#N/A</v>
      </c>
      <c r="AF114" t="e">
        <f>INDEX(データ!$D$4:$D$14,MATCH(エントリーシート!L114,データ!$A$4:$A$14,0))</f>
        <v>#N/A</v>
      </c>
      <c r="AG114" t="s">
        <v>30</v>
      </c>
      <c r="AH114" t="s">
        <v>31</v>
      </c>
    </row>
    <row r="115" spans="1:34" ht="18" customHeight="1" x14ac:dyDescent="0.2">
      <c r="A115" s="235" t="s">
        <v>154</v>
      </c>
      <c r="B115" s="236" t="str">
        <f t="shared" si="18"/>
        <v/>
      </c>
      <c r="C115" s="236"/>
      <c r="D115" s="184"/>
      <c r="E115" s="184"/>
      <c r="F115" s="184"/>
      <c r="G115" s="237"/>
      <c r="H115" s="162"/>
      <c r="I115" s="172" t="str">
        <f>IF(H115="","",INDEX(データ!$B$4:$B$22,MATCH(エントリーシート!H115,データ!$A$4:$A$14,0)))</f>
        <v/>
      </c>
      <c r="J115" s="274"/>
      <c r="K115" s="275"/>
      <c r="L115" s="165"/>
      <c r="M115" s="172" t="str">
        <f>IF(L115="","",INDEX(データ!$B$4:$B$22,MATCH(エントリーシート!L115,データ!$A$4:$A$14,0)))</f>
        <v/>
      </c>
      <c r="N115" s="274"/>
      <c r="O115" s="276" t="str">
        <f>IF(N115="","",INDEX(データ!$C$4:$C$22,MATCH(エントリーシート!L115,データ!$A$4:$A$14,0)))</f>
        <v/>
      </c>
      <c r="P115" s="277"/>
      <c r="Q115" s="278"/>
      <c r="S115" s="1" t="s">
        <v>204</v>
      </c>
      <c r="T115" t="str">
        <f t="shared" si="19"/>
        <v/>
      </c>
      <c r="U115" s="58" t="str">
        <f t="shared" si="20"/>
        <v>337111</v>
      </c>
      <c r="V115" s="58" t="str">
        <f t="shared" si="21"/>
        <v>()</v>
      </c>
      <c r="W115" s="58">
        <f t="shared" si="22"/>
        <v>0</v>
      </c>
      <c r="X115" s="58">
        <f t="shared" si="23"/>
        <v>0</v>
      </c>
      <c r="Y115" s="58">
        <v>33</v>
      </c>
      <c r="Z115" s="58" t="str">
        <f t="shared" si="24"/>
        <v/>
      </c>
      <c r="AA115" s="58">
        <f t="shared" si="25"/>
        <v>0</v>
      </c>
      <c r="AB115" s="58" t="str">
        <f t="shared" si="26"/>
        <v/>
      </c>
      <c r="AC115" s="72" t="str">
        <f t="shared" si="27"/>
        <v/>
      </c>
      <c r="AD115" s="74"/>
      <c r="AE115" t="e">
        <f>INDEX(データ!$D$4:$D$14,MATCH(エントリーシート!H115,データ!$A$4:$A$14,0))</f>
        <v>#N/A</v>
      </c>
      <c r="AF115" t="e">
        <f>INDEX(データ!$D$4:$D$14,MATCH(エントリーシート!L115,データ!$A$4:$A$14,0))</f>
        <v>#N/A</v>
      </c>
      <c r="AG115" t="s">
        <v>30</v>
      </c>
      <c r="AH115" t="s">
        <v>31</v>
      </c>
    </row>
    <row r="116" spans="1:34" ht="18" customHeight="1" x14ac:dyDescent="0.2">
      <c r="A116" s="238" t="s">
        <v>155</v>
      </c>
      <c r="B116" s="226" t="str">
        <f t="shared" si="18"/>
        <v/>
      </c>
      <c r="C116" s="226"/>
      <c r="D116" s="227"/>
      <c r="E116" s="227"/>
      <c r="F116" s="227"/>
      <c r="G116" s="228"/>
      <c r="H116" s="161"/>
      <c r="I116" s="170" t="str">
        <f>IF(H116="","",INDEX(データ!$B$4:$B$22,MATCH(エントリーシート!H116,データ!$A$4:$A$14,0)))</f>
        <v/>
      </c>
      <c r="J116" s="254"/>
      <c r="K116" s="255"/>
      <c r="L116" s="163"/>
      <c r="M116" s="170" t="str">
        <f>IF(L116="","",INDEX(データ!$B$4:$B$22,MATCH(エントリーシート!L116,データ!$A$4:$A$14,0)))</f>
        <v/>
      </c>
      <c r="N116" s="254"/>
      <c r="O116" s="257" t="str">
        <f>IF(N116="","",INDEX(データ!$C$4:$C$22,MATCH(エントリーシート!L116,データ!$A$4:$A$14,0)))</f>
        <v/>
      </c>
      <c r="P116" s="256"/>
      <c r="Q116" s="259"/>
      <c r="S116" s="1" t="s">
        <v>204</v>
      </c>
      <c r="T116" t="str">
        <f t="shared" si="19"/>
        <v/>
      </c>
      <c r="U116" s="58" t="str">
        <f t="shared" si="20"/>
        <v>337112</v>
      </c>
      <c r="V116" s="58" t="str">
        <f t="shared" si="21"/>
        <v>()</v>
      </c>
      <c r="W116" s="58">
        <f t="shared" si="22"/>
        <v>0</v>
      </c>
      <c r="X116" s="58">
        <f t="shared" si="23"/>
        <v>0</v>
      </c>
      <c r="Y116" s="58">
        <v>33</v>
      </c>
      <c r="Z116" s="58" t="str">
        <f t="shared" si="24"/>
        <v/>
      </c>
      <c r="AA116" s="58">
        <f t="shared" si="25"/>
        <v>0</v>
      </c>
      <c r="AB116" s="58" t="str">
        <f t="shared" si="26"/>
        <v/>
      </c>
      <c r="AC116" s="72" t="str">
        <f t="shared" si="27"/>
        <v/>
      </c>
      <c r="AD116" s="75"/>
      <c r="AE116" t="e">
        <f>INDEX(データ!$D$4:$D$14,MATCH(エントリーシート!H116,データ!$A$4:$A$14,0))</f>
        <v>#N/A</v>
      </c>
      <c r="AF116" t="e">
        <f>INDEX(データ!$D$4:$D$14,MATCH(エントリーシート!L116,データ!$A$4:$A$14,0))</f>
        <v>#N/A</v>
      </c>
      <c r="AG116" t="s">
        <v>30</v>
      </c>
      <c r="AH116" t="s">
        <v>31</v>
      </c>
    </row>
    <row r="117" spans="1:34" ht="18" customHeight="1" x14ac:dyDescent="0.2">
      <c r="A117" s="238" t="s">
        <v>156</v>
      </c>
      <c r="B117" s="226" t="str">
        <f t="shared" si="18"/>
        <v/>
      </c>
      <c r="C117" s="226"/>
      <c r="D117" s="227"/>
      <c r="E117" s="227"/>
      <c r="F117" s="227"/>
      <c r="G117" s="228"/>
      <c r="H117" s="161"/>
      <c r="I117" s="170" t="str">
        <f>IF(H117="","",INDEX(データ!$B$4:$B$22,MATCH(エントリーシート!H117,データ!$A$4:$A$14,0)))</f>
        <v/>
      </c>
      <c r="J117" s="254"/>
      <c r="K117" s="255"/>
      <c r="L117" s="163"/>
      <c r="M117" s="170" t="str">
        <f>IF(L117="","",INDEX(データ!$B$4:$B$22,MATCH(エントリーシート!L117,データ!$A$4:$A$14,0)))</f>
        <v/>
      </c>
      <c r="N117" s="254"/>
      <c r="O117" s="257" t="str">
        <f>IF(N117="","",INDEX(データ!$C$4:$C$22,MATCH(エントリーシート!L117,データ!$A$4:$A$14,0)))</f>
        <v/>
      </c>
      <c r="P117" s="256"/>
      <c r="Q117" s="259"/>
      <c r="S117" s="1" t="s">
        <v>204</v>
      </c>
      <c r="T117" t="str">
        <f t="shared" si="19"/>
        <v/>
      </c>
      <c r="U117" s="58" t="str">
        <f t="shared" si="20"/>
        <v>337113</v>
      </c>
      <c r="V117" s="58" t="str">
        <f t="shared" si="21"/>
        <v>()</v>
      </c>
      <c r="W117" s="58">
        <f t="shared" si="22"/>
        <v>0</v>
      </c>
      <c r="X117" s="58">
        <f t="shared" si="23"/>
        <v>0</v>
      </c>
      <c r="Y117" s="58">
        <v>33</v>
      </c>
      <c r="Z117" s="58" t="str">
        <f t="shared" si="24"/>
        <v/>
      </c>
      <c r="AA117" s="58">
        <f t="shared" si="25"/>
        <v>0</v>
      </c>
      <c r="AB117" s="58" t="str">
        <f t="shared" si="26"/>
        <v/>
      </c>
      <c r="AC117" s="72" t="str">
        <f t="shared" si="27"/>
        <v/>
      </c>
      <c r="AD117" s="74"/>
      <c r="AE117" t="e">
        <f>INDEX(データ!$D$4:$D$14,MATCH(エントリーシート!H117,データ!$A$4:$A$14,0))</f>
        <v>#N/A</v>
      </c>
      <c r="AF117" t="e">
        <f>INDEX(データ!$D$4:$D$14,MATCH(エントリーシート!L117,データ!$A$4:$A$14,0))</f>
        <v>#N/A</v>
      </c>
      <c r="AG117" t="s">
        <v>30</v>
      </c>
      <c r="AH117" t="s">
        <v>31</v>
      </c>
    </row>
    <row r="118" spans="1:34" ht="18" customHeight="1" x14ac:dyDescent="0.2">
      <c r="A118" s="238" t="s">
        <v>157</v>
      </c>
      <c r="B118" s="226" t="str">
        <f t="shared" si="18"/>
        <v/>
      </c>
      <c r="C118" s="226"/>
      <c r="D118" s="227"/>
      <c r="E118" s="227"/>
      <c r="F118" s="227"/>
      <c r="G118" s="228"/>
      <c r="H118" s="161"/>
      <c r="I118" s="170" t="str">
        <f>IF(H118="","",INDEX(データ!$B$4:$B$22,MATCH(エントリーシート!H118,データ!$A$4:$A$14,0)))</f>
        <v/>
      </c>
      <c r="J118" s="254"/>
      <c r="K118" s="255"/>
      <c r="L118" s="163"/>
      <c r="M118" s="170" t="str">
        <f>IF(L118="","",INDEX(データ!$B$4:$B$22,MATCH(エントリーシート!L118,データ!$A$4:$A$14,0)))</f>
        <v/>
      </c>
      <c r="N118" s="254"/>
      <c r="O118" s="257" t="str">
        <f>IF(N118="","",INDEX(データ!$C$4:$C$22,MATCH(エントリーシート!L118,データ!$A$4:$A$14,0)))</f>
        <v/>
      </c>
      <c r="P118" s="256"/>
      <c r="Q118" s="259"/>
      <c r="S118" s="1" t="s">
        <v>204</v>
      </c>
      <c r="T118" t="str">
        <f t="shared" si="19"/>
        <v/>
      </c>
      <c r="U118" s="58" t="str">
        <f t="shared" si="20"/>
        <v>337114</v>
      </c>
      <c r="V118" s="58" t="str">
        <f t="shared" si="21"/>
        <v>()</v>
      </c>
      <c r="W118" s="58">
        <f t="shared" si="22"/>
        <v>0</v>
      </c>
      <c r="X118" s="58">
        <f t="shared" si="23"/>
        <v>0</v>
      </c>
      <c r="Y118" s="58">
        <v>33</v>
      </c>
      <c r="Z118" s="58" t="str">
        <f t="shared" si="24"/>
        <v/>
      </c>
      <c r="AA118" s="58">
        <f t="shared" si="25"/>
        <v>0</v>
      </c>
      <c r="AB118" s="58" t="str">
        <f t="shared" si="26"/>
        <v/>
      </c>
      <c r="AC118" s="72" t="str">
        <f t="shared" si="27"/>
        <v/>
      </c>
      <c r="AD118" s="74"/>
      <c r="AE118" t="e">
        <f>INDEX(データ!$D$4:$D$14,MATCH(エントリーシート!H118,データ!$A$4:$A$14,0))</f>
        <v>#N/A</v>
      </c>
      <c r="AF118" t="e">
        <f>INDEX(データ!$D$4:$D$14,MATCH(エントリーシート!L118,データ!$A$4:$A$14,0))</f>
        <v>#N/A</v>
      </c>
      <c r="AG118" t="s">
        <v>30</v>
      </c>
      <c r="AH118" t="s">
        <v>31</v>
      </c>
    </row>
    <row r="119" spans="1:34" ht="18" customHeight="1" x14ac:dyDescent="0.2">
      <c r="A119" s="238" t="s">
        <v>158</v>
      </c>
      <c r="B119" s="226" t="str">
        <f t="shared" si="18"/>
        <v/>
      </c>
      <c r="C119" s="226"/>
      <c r="D119" s="227"/>
      <c r="E119" s="227"/>
      <c r="F119" s="227"/>
      <c r="G119" s="228"/>
      <c r="H119" s="161"/>
      <c r="I119" s="170" t="str">
        <f>IF(H119="","",INDEX(データ!$B$4:$B$22,MATCH(エントリーシート!H119,データ!$A$4:$A$14,0)))</f>
        <v/>
      </c>
      <c r="J119" s="254"/>
      <c r="K119" s="255"/>
      <c r="L119" s="163"/>
      <c r="M119" s="170" t="str">
        <f>IF(L119="","",INDEX(データ!$B$4:$B$22,MATCH(エントリーシート!L119,データ!$A$4:$A$14,0)))</f>
        <v/>
      </c>
      <c r="N119" s="254"/>
      <c r="O119" s="257" t="str">
        <f>IF(N119="","",INDEX(データ!$C$4:$C$22,MATCH(エントリーシート!L119,データ!$A$4:$A$14,0)))</f>
        <v/>
      </c>
      <c r="P119" s="256"/>
      <c r="Q119" s="259"/>
      <c r="S119" s="1" t="s">
        <v>204</v>
      </c>
      <c r="T119" t="str">
        <f t="shared" si="19"/>
        <v/>
      </c>
      <c r="U119" s="58" t="str">
        <f t="shared" si="20"/>
        <v>337115</v>
      </c>
      <c r="V119" s="58" t="str">
        <f t="shared" si="21"/>
        <v>()</v>
      </c>
      <c r="W119" s="58">
        <f t="shared" si="22"/>
        <v>0</v>
      </c>
      <c r="X119" s="58">
        <f t="shared" si="23"/>
        <v>0</v>
      </c>
      <c r="Y119" s="58">
        <v>33</v>
      </c>
      <c r="Z119" s="58" t="str">
        <f t="shared" si="24"/>
        <v/>
      </c>
      <c r="AA119" s="58">
        <f t="shared" si="25"/>
        <v>0</v>
      </c>
      <c r="AB119" s="58" t="str">
        <f t="shared" si="26"/>
        <v/>
      </c>
      <c r="AC119" s="72" t="str">
        <f t="shared" si="27"/>
        <v/>
      </c>
      <c r="AD119" s="74"/>
      <c r="AE119" t="e">
        <f>INDEX(データ!$D$4:$D$14,MATCH(エントリーシート!H119,データ!$A$4:$A$14,0))</f>
        <v>#N/A</v>
      </c>
      <c r="AF119" t="e">
        <f>INDEX(データ!$D$4:$D$14,MATCH(エントリーシート!L119,データ!$A$4:$A$14,0))</f>
        <v>#N/A</v>
      </c>
      <c r="AG119" t="s">
        <v>30</v>
      </c>
      <c r="AH119" t="s">
        <v>31</v>
      </c>
    </row>
    <row r="120" spans="1:34" ht="18" customHeight="1" x14ac:dyDescent="0.2">
      <c r="A120" s="238" t="s">
        <v>159</v>
      </c>
      <c r="B120" s="226" t="str">
        <f t="shared" si="18"/>
        <v/>
      </c>
      <c r="C120" s="226"/>
      <c r="D120" s="227"/>
      <c r="E120" s="227"/>
      <c r="F120" s="227"/>
      <c r="G120" s="228"/>
      <c r="H120" s="161"/>
      <c r="I120" s="170" t="str">
        <f>IF(H120="","",INDEX(データ!$B$4:$B$22,MATCH(エントリーシート!H120,データ!$A$4:$A$14,0)))</f>
        <v/>
      </c>
      <c r="J120" s="254"/>
      <c r="K120" s="255"/>
      <c r="L120" s="163"/>
      <c r="M120" s="170" t="str">
        <f>IF(L120="","",INDEX(データ!$B$4:$B$22,MATCH(エントリーシート!L120,データ!$A$4:$A$14,0)))</f>
        <v/>
      </c>
      <c r="N120" s="254"/>
      <c r="O120" s="257" t="str">
        <f>IF(N120="","",INDEX(データ!$C$4:$C$22,MATCH(エントリーシート!L120,データ!$A$4:$A$14,0)))</f>
        <v/>
      </c>
      <c r="P120" s="256"/>
      <c r="Q120" s="259"/>
      <c r="S120" s="1" t="s">
        <v>204</v>
      </c>
      <c r="T120" t="str">
        <f t="shared" si="19"/>
        <v/>
      </c>
      <c r="U120" s="58" t="str">
        <f t="shared" si="20"/>
        <v>337116</v>
      </c>
      <c r="V120" s="58" t="str">
        <f t="shared" si="21"/>
        <v>()</v>
      </c>
      <c r="W120" s="58">
        <f t="shared" si="22"/>
        <v>0</v>
      </c>
      <c r="X120" s="58">
        <f t="shared" si="23"/>
        <v>0</v>
      </c>
      <c r="Y120" s="58">
        <v>33</v>
      </c>
      <c r="Z120" s="58" t="str">
        <f t="shared" si="24"/>
        <v/>
      </c>
      <c r="AA120" s="58">
        <f t="shared" si="25"/>
        <v>0</v>
      </c>
      <c r="AB120" s="58" t="str">
        <f t="shared" si="26"/>
        <v/>
      </c>
      <c r="AC120" s="72" t="str">
        <f t="shared" si="27"/>
        <v/>
      </c>
      <c r="AD120" s="75"/>
      <c r="AE120" t="e">
        <f>INDEX(データ!$D$4:$D$14,MATCH(エントリーシート!H120,データ!$A$4:$A$14,0))</f>
        <v>#N/A</v>
      </c>
      <c r="AF120" t="e">
        <f>INDEX(データ!$D$4:$D$14,MATCH(エントリーシート!L120,データ!$A$4:$A$14,0))</f>
        <v>#N/A</v>
      </c>
      <c r="AG120" t="s">
        <v>30</v>
      </c>
      <c r="AH120" t="s">
        <v>31</v>
      </c>
    </row>
    <row r="121" spans="1:34" ht="18" customHeight="1" x14ac:dyDescent="0.2">
      <c r="A121" s="238" t="s">
        <v>160</v>
      </c>
      <c r="B121" s="226" t="str">
        <f t="shared" si="18"/>
        <v/>
      </c>
      <c r="C121" s="226"/>
      <c r="D121" s="227"/>
      <c r="E121" s="227"/>
      <c r="F121" s="227"/>
      <c r="G121" s="228"/>
      <c r="H121" s="161"/>
      <c r="I121" s="170" t="str">
        <f>IF(H121="","",INDEX(データ!$B$4:$B$22,MATCH(エントリーシート!H121,データ!$A$4:$A$14,0)))</f>
        <v/>
      </c>
      <c r="J121" s="254"/>
      <c r="K121" s="255"/>
      <c r="L121" s="163"/>
      <c r="M121" s="170" t="str">
        <f>IF(L121="","",INDEX(データ!$B$4:$B$22,MATCH(エントリーシート!L121,データ!$A$4:$A$14,0)))</f>
        <v/>
      </c>
      <c r="N121" s="254"/>
      <c r="O121" s="257" t="str">
        <f>IF(N121="","",INDEX(データ!$C$4:$C$22,MATCH(エントリーシート!L121,データ!$A$4:$A$14,0)))</f>
        <v/>
      </c>
      <c r="P121" s="256"/>
      <c r="Q121" s="259"/>
      <c r="S121" s="1" t="s">
        <v>204</v>
      </c>
      <c r="T121" t="str">
        <f t="shared" si="19"/>
        <v/>
      </c>
      <c r="U121" s="58" t="str">
        <f t="shared" si="20"/>
        <v>337117</v>
      </c>
      <c r="V121" s="58" t="str">
        <f t="shared" si="21"/>
        <v>()</v>
      </c>
      <c r="W121" s="58">
        <f t="shared" si="22"/>
        <v>0</v>
      </c>
      <c r="X121" s="58">
        <f t="shared" si="23"/>
        <v>0</v>
      </c>
      <c r="Y121" s="58">
        <v>33</v>
      </c>
      <c r="Z121" s="58" t="str">
        <f t="shared" si="24"/>
        <v/>
      </c>
      <c r="AA121" s="58">
        <f t="shared" si="25"/>
        <v>0</v>
      </c>
      <c r="AB121" s="58" t="str">
        <f t="shared" si="26"/>
        <v/>
      </c>
      <c r="AC121" s="72" t="str">
        <f t="shared" si="27"/>
        <v/>
      </c>
      <c r="AD121" s="74"/>
      <c r="AE121" t="e">
        <f>INDEX(データ!$D$4:$D$14,MATCH(エントリーシート!H121,データ!$A$4:$A$14,0))</f>
        <v>#N/A</v>
      </c>
      <c r="AF121" t="e">
        <f>INDEX(データ!$D$4:$D$14,MATCH(エントリーシート!L121,データ!$A$4:$A$14,0))</f>
        <v>#N/A</v>
      </c>
      <c r="AG121" t="s">
        <v>30</v>
      </c>
      <c r="AH121" t="s">
        <v>31</v>
      </c>
    </row>
    <row r="122" spans="1:34" ht="18" customHeight="1" x14ac:dyDescent="0.2">
      <c r="A122" s="238" t="s">
        <v>161</v>
      </c>
      <c r="B122" s="226" t="str">
        <f t="shared" si="18"/>
        <v/>
      </c>
      <c r="C122" s="226"/>
      <c r="D122" s="227"/>
      <c r="E122" s="227"/>
      <c r="F122" s="227"/>
      <c r="G122" s="228"/>
      <c r="H122" s="161"/>
      <c r="I122" s="170" t="str">
        <f>IF(H122="","",INDEX(データ!$B$4:$B$22,MATCH(エントリーシート!H122,データ!$A$4:$A$14,0)))</f>
        <v/>
      </c>
      <c r="J122" s="254"/>
      <c r="K122" s="255"/>
      <c r="L122" s="163"/>
      <c r="M122" s="170" t="str">
        <f>IF(L122="","",INDEX(データ!$B$4:$B$22,MATCH(エントリーシート!L122,データ!$A$4:$A$14,0)))</f>
        <v/>
      </c>
      <c r="N122" s="254"/>
      <c r="O122" s="257" t="str">
        <f>IF(N122="","",INDEX(データ!$C$4:$C$22,MATCH(エントリーシート!L122,データ!$A$4:$A$14,0)))</f>
        <v/>
      </c>
      <c r="P122" s="256"/>
      <c r="Q122" s="259"/>
      <c r="S122" s="1" t="s">
        <v>204</v>
      </c>
      <c r="T122" t="str">
        <f t="shared" si="19"/>
        <v/>
      </c>
      <c r="U122" s="58" t="str">
        <f t="shared" si="20"/>
        <v>337118</v>
      </c>
      <c r="V122" s="58" t="str">
        <f t="shared" si="21"/>
        <v>()</v>
      </c>
      <c r="W122" s="58">
        <f t="shared" si="22"/>
        <v>0</v>
      </c>
      <c r="X122" s="58">
        <f t="shared" si="23"/>
        <v>0</v>
      </c>
      <c r="Y122" s="58">
        <v>33</v>
      </c>
      <c r="Z122" s="58" t="str">
        <f t="shared" si="24"/>
        <v/>
      </c>
      <c r="AA122" s="58">
        <f t="shared" si="25"/>
        <v>0</v>
      </c>
      <c r="AB122" s="58" t="str">
        <f t="shared" si="26"/>
        <v/>
      </c>
      <c r="AC122" s="72" t="str">
        <f t="shared" si="27"/>
        <v/>
      </c>
      <c r="AD122" s="74"/>
      <c r="AE122" t="e">
        <f>INDEX(データ!$D$4:$D$14,MATCH(エントリーシート!H122,データ!$A$4:$A$14,0))</f>
        <v>#N/A</v>
      </c>
      <c r="AF122" t="e">
        <f>INDEX(データ!$D$4:$D$14,MATCH(エントリーシート!L122,データ!$A$4:$A$14,0))</f>
        <v>#N/A</v>
      </c>
      <c r="AG122" t="s">
        <v>30</v>
      </c>
      <c r="AH122" t="s">
        <v>31</v>
      </c>
    </row>
    <row r="123" spans="1:34" ht="18" customHeight="1" x14ac:dyDescent="0.2">
      <c r="A123" s="238" t="s">
        <v>162</v>
      </c>
      <c r="B123" s="226" t="str">
        <f t="shared" si="18"/>
        <v/>
      </c>
      <c r="C123" s="226"/>
      <c r="D123" s="227"/>
      <c r="E123" s="227"/>
      <c r="F123" s="227"/>
      <c r="G123" s="228"/>
      <c r="H123" s="161"/>
      <c r="I123" s="170" t="str">
        <f>IF(H123="","",INDEX(データ!$B$4:$B$22,MATCH(エントリーシート!H123,データ!$A$4:$A$14,0)))</f>
        <v/>
      </c>
      <c r="J123" s="254"/>
      <c r="K123" s="255"/>
      <c r="L123" s="163"/>
      <c r="M123" s="170" t="str">
        <f>IF(L123="","",INDEX(データ!$B$4:$B$22,MATCH(エントリーシート!L123,データ!$A$4:$A$14,0)))</f>
        <v/>
      </c>
      <c r="N123" s="254"/>
      <c r="O123" s="257" t="str">
        <f>IF(N123="","",INDEX(データ!$C$4:$C$22,MATCH(エントリーシート!L123,データ!$A$4:$A$14,0)))</f>
        <v/>
      </c>
      <c r="P123" s="256"/>
      <c r="Q123" s="259"/>
      <c r="S123" s="1" t="s">
        <v>204</v>
      </c>
      <c r="T123" t="str">
        <f t="shared" si="19"/>
        <v/>
      </c>
      <c r="U123" s="58" t="str">
        <f t="shared" si="20"/>
        <v>337119</v>
      </c>
      <c r="V123" s="58" t="str">
        <f t="shared" si="21"/>
        <v>()</v>
      </c>
      <c r="W123" s="58">
        <f t="shared" si="22"/>
        <v>0</v>
      </c>
      <c r="X123" s="58">
        <f t="shared" si="23"/>
        <v>0</v>
      </c>
      <c r="Y123" s="58">
        <v>33</v>
      </c>
      <c r="Z123" s="58" t="str">
        <f t="shared" si="24"/>
        <v/>
      </c>
      <c r="AA123" s="58">
        <f t="shared" si="25"/>
        <v>0</v>
      </c>
      <c r="AB123" s="58" t="str">
        <f t="shared" si="26"/>
        <v/>
      </c>
      <c r="AC123" s="72" t="str">
        <f t="shared" si="27"/>
        <v/>
      </c>
      <c r="AD123" s="74"/>
      <c r="AE123" t="e">
        <f>INDEX(データ!$D$4:$D$14,MATCH(エントリーシート!H123,データ!$A$4:$A$14,0))</f>
        <v>#N/A</v>
      </c>
      <c r="AF123" t="e">
        <f>INDEX(データ!$D$4:$D$14,MATCH(エントリーシート!L123,データ!$A$4:$A$14,0))</f>
        <v>#N/A</v>
      </c>
      <c r="AG123" t="s">
        <v>30</v>
      </c>
      <c r="AH123" t="s">
        <v>31</v>
      </c>
    </row>
    <row r="124" spans="1:34" ht="18" customHeight="1" thickBot="1" x14ac:dyDescent="0.25">
      <c r="A124" s="239" t="s">
        <v>163</v>
      </c>
      <c r="B124" s="240" t="str">
        <f t="shared" si="18"/>
        <v/>
      </c>
      <c r="C124" s="240"/>
      <c r="D124" s="241"/>
      <c r="E124" s="241"/>
      <c r="F124" s="241"/>
      <c r="G124" s="242"/>
      <c r="H124" s="243"/>
      <c r="I124" s="244" t="str">
        <f>IF(H124="","",INDEX(データ!$B$4:$B$22,MATCH(エントリーシート!H124,データ!$A$4:$A$14,0)))</f>
        <v/>
      </c>
      <c r="J124" s="222"/>
      <c r="K124" s="223"/>
      <c r="L124" s="245"/>
      <c r="M124" s="244" t="str">
        <f>IF(L124="","",INDEX(データ!$B$4:$B$22,MATCH(エントリーシート!L124,データ!$A$4:$A$14,0)))</f>
        <v/>
      </c>
      <c r="N124" s="222"/>
      <c r="O124" s="261" t="str">
        <f>IF(N124="","",INDEX(データ!$C$4:$C$22,MATCH(エントリーシート!L124,データ!$A$4:$A$14,0)))</f>
        <v/>
      </c>
      <c r="P124" s="262"/>
      <c r="Q124" s="225"/>
      <c r="S124" s="1" t="s">
        <v>204</v>
      </c>
      <c r="T124" t="str">
        <f t="shared" si="19"/>
        <v/>
      </c>
      <c r="U124" s="58" t="str">
        <f t="shared" si="20"/>
        <v>337120</v>
      </c>
      <c r="V124" s="58" t="str">
        <f t="shared" si="21"/>
        <v>()</v>
      </c>
      <c r="W124" s="58">
        <f t="shared" si="22"/>
        <v>0</v>
      </c>
      <c r="X124" s="58">
        <f t="shared" si="23"/>
        <v>0</v>
      </c>
      <c r="Y124" s="58">
        <v>33</v>
      </c>
      <c r="Z124" s="58" t="str">
        <f t="shared" si="24"/>
        <v/>
      </c>
      <c r="AA124" s="58">
        <f t="shared" si="25"/>
        <v>0</v>
      </c>
      <c r="AB124" s="58" t="str">
        <f t="shared" si="26"/>
        <v/>
      </c>
      <c r="AC124" s="72" t="str">
        <f t="shared" si="27"/>
        <v/>
      </c>
      <c r="AD124" s="75"/>
      <c r="AE124" t="e">
        <f>INDEX(データ!$D$4:$D$14,MATCH(エントリーシート!H124,データ!$A$4:$A$14,0))</f>
        <v>#N/A</v>
      </c>
      <c r="AF124" t="e">
        <f>INDEX(データ!$D$4:$D$14,MATCH(エントリーシート!L124,データ!$A$4:$A$14,0))</f>
        <v>#N/A</v>
      </c>
      <c r="AG124" t="s">
        <v>30</v>
      </c>
      <c r="AH124" t="s">
        <v>31</v>
      </c>
    </row>
    <row r="125" spans="1:34" ht="18" customHeight="1" x14ac:dyDescent="0.2">
      <c r="A125" s="258" t="s">
        <v>164</v>
      </c>
      <c r="B125" s="218" t="str">
        <f t="shared" si="18"/>
        <v/>
      </c>
      <c r="C125" s="218"/>
      <c r="D125" s="219"/>
      <c r="E125" s="219"/>
      <c r="F125" s="219"/>
      <c r="G125" s="220"/>
      <c r="H125" s="246"/>
      <c r="I125" s="221" t="str">
        <f>IF(H125="","",INDEX(データ!$B$4:$B$22,MATCH(エントリーシート!H125,データ!$A$4:$A$14,0)))</f>
        <v/>
      </c>
      <c r="J125" s="269"/>
      <c r="K125" s="270"/>
      <c r="L125" s="224"/>
      <c r="M125" s="221" t="str">
        <f>IF(L125="","",INDEX(データ!$B$4:$B$22,MATCH(エントリーシート!L125,データ!$A$4:$A$14,0)))</f>
        <v/>
      </c>
      <c r="N125" s="269"/>
      <c r="O125" s="271" t="str">
        <f>IF(N125="","",INDEX(データ!$C$4:$C$22,MATCH(エントリーシート!L125,データ!$A$4:$A$14,0)))</f>
        <v/>
      </c>
      <c r="P125" s="272"/>
      <c r="Q125" s="273"/>
      <c r="S125" s="1" t="s">
        <v>204</v>
      </c>
      <c r="T125" t="str">
        <f t="shared" si="19"/>
        <v/>
      </c>
      <c r="U125" s="58" t="str">
        <f t="shared" si="20"/>
        <v>337121</v>
      </c>
      <c r="V125" s="58" t="str">
        <f t="shared" si="21"/>
        <v>()</v>
      </c>
      <c r="W125" s="58">
        <f t="shared" si="22"/>
        <v>0</v>
      </c>
      <c r="X125" s="58">
        <f t="shared" si="23"/>
        <v>0</v>
      </c>
      <c r="Y125" s="58">
        <v>33</v>
      </c>
      <c r="Z125" s="58" t="str">
        <f t="shared" si="24"/>
        <v/>
      </c>
      <c r="AA125" s="58">
        <f t="shared" si="25"/>
        <v>0</v>
      </c>
      <c r="AB125" s="58" t="str">
        <f t="shared" si="26"/>
        <v/>
      </c>
      <c r="AC125" s="72" t="str">
        <f t="shared" si="27"/>
        <v/>
      </c>
      <c r="AD125" s="74"/>
      <c r="AE125" t="e">
        <f>INDEX(データ!$D$4:$D$14,MATCH(エントリーシート!H125,データ!$A$4:$A$14,0))</f>
        <v>#N/A</v>
      </c>
      <c r="AF125" t="e">
        <f>INDEX(データ!$D$4:$D$14,MATCH(エントリーシート!L125,データ!$A$4:$A$14,0))</f>
        <v>#N/A</v>
      </c>
      <c r="AG125" t="s">
        <v>30</v>
      </c>
      <c r="AH125" t="s">
        <v>31</v>
      </c>
    </row>
    <row r="126" spans="1:34" ht="18" customHeight="1" x14ac:dyDescent="0.2">
      <c r="A126" s="238" t="s">
        <v>165</v>
      </c>
      <c r="B126" s="226" t="str">
        <f t="shared" si="18"/>
        <v/>
      </c>
      <c r="C126" s="226"/>
      <c r="D126" s="227"/>
      <c r="E126" s="227"/>
      <c r="F126" s="227"/>
      <c r="G126" s="228"/>
      <c r="H126" s="161"/>
      <c r="I126" s="170" t="str">
        <f>IF(H126="","",INDEX(データ!$B$4:$B$22,MATCH(エントリーシート!H126,データ!$A$4:$A$14,0)))</f>
        <v/>
      </c>
      <c r="J126" s="254"/>
      <c r="K126" s="255"/>
      <c r="L126" s="163"/>
      <c r="M126" s="170" t="str">
        <f>IF(L126="","",INDEX(データ!$B$4:$B$22,MATCH(エントリーシート!L126,データ!$A$4:$A$14,0)))</f>
        <v/>
      </c>
      <c r="N126" s="254"/>
      <c r="O126" s="257" t="str">
        <f>IF(N126="","",INDEX(データ!$C$4:$C$22,MATCH(エントリーシート!L126,データ!$A$4:$A$14,0)))</f>
        <v/>
      </c>
      <c r="P126" s="256"/>
      <c r="Q126" s="259"/>
      <c r="S126" s="1" t="s">
        <v>204</v>
      </c>
      <c r="T126" t="str">
        <f t="shared" si="19"/>
        <v/>
      </c>
      <c r="U126" s="58" t="str">
        <f t="shared" si="20"/>
        <v>337122</v>
      </c>
      <c r="V126" s="58" t="str">
        <f t="shared" si="21"/>
        <v>()</v>
      </c>
      <c r="W126" s="58">
        <f t="shared" si="22"/>
        <v>0</v>
      </c>
      <c r="X126" s="58">
        <f t="shared" si="23"/>
        <v>0</v>
      </c>
      <c r="Y126" s="58">
        <v>33</v>
      </c>
      <c r="Z126" s="58" t="str">
        <f t="shared" si="24"/>
        <v/>
      </c>
      <c r="AA126" s="58">
        <f t="shared" si="25"/>
        <v>0</v>
      </c>
      <c r="AB126" s="58" t="str">
        <f t="shared" si="26"/>
        <v/>
      </c>
      <c r="AC126" s="72" t="str">
        <f t="shared" si="27"/>
        <v/>
      </c>
      <c r="AD126" s="74"/>
      <c r="AE126" t="e">
        <f>INDEX(データ!$D$4:$D$14,MATCH(エントリーシート!H126,データ!$A$4:$A$14,0))</f>
        <v>#N/A</v>
      </c>
      <c r="AF126" t="e">
        <f>INDEX(データ!$D$4:$D$14,MATCH(エントリーシート!L126,データ!$A$4:$A$14,0))</f>
        <v>#N/A</v>
      </c>
      <c r="AG126" t="s">
        <v>30</v>
      </c>
      <c r="AH126" t="s">
        <v>31</v>
      </c>
    </row>
    <row r="127" spans="1:34" ht="18" customHeight="1" x14ac:dyDescent="0.2">
      <c r="A127" s="238" t="s">
        <v>166</v>
      </c>
      <c r="B127" s="226" t="str">
        <f t="shared" si="18"/>
        <v/>
      </c>
      <c r="C127" s="226"/>
      <c r="D127" s="227"/>
      <c r="E127" s="227"/>
      <c r="F127" s="227"/>
      <c r="G127" s="228"/>
      <c r="H127" s="161"/>
      <c r="I127" s="170" t="str">
        <f>IF(H127="","",INDEX(データ!$B$4:$B$22,MATCH(エントリーシート!H127,データ!$A$4:$A$14,0)))</f>
        <v/>
      </c>
      <c r="J127" s="254"/>
      <c r="K127" s="255"/>
      <c r="L127" s="163"/>
      <c r="M127" s="170" t="str">
        <f>IF(L127="","",INDEX(データ!$B$4:$B$22,MATCH(エントリーシート!L127,データ!$A$4:$A$14,0)))</f>
        <v/>
      </c>
      <c r="N127" s="254"/>
      <c r="O127" s="257" t="str">
        <f>IF(N127="","",INDEX(データ!$C$4:$C$22,MATCH(エントリーシート!L127,データ!$A$4:$A$14,0)))</f>
        <v/>
      </c>
      <c r="P127" s="256"/>
      <c r="Q127" s="259"/>
      <c r="S127" s="1" t="s">
        <v>204</v>
      </c>
      <c r="T127" t="str">
        <f t="shared" si="19"/>
        <v/>
      </c>
      <c r="U127" s="58" t="str">
        <f t="shared" si="20"/>
        <v>337123</v>
      </c>
      <c r="V127" s="58" t="str">
        <f t="shared" si="21"/>
        <v>()</v>
      </c>
      <c r="W127" s="58">
        <f t="shared" si="22"/>
        <v>0</v>
      </c>
      <c r="X127" s="58">
        <f t="shared" si="23"/>
        <v>0</v>
      </c>
      <c r="Y127" s="58">
        <v>33</v>
      </c>
      <c r="Z127" s="58" t="str">
        <f t="shared" si="24"/>
        <v/>
      </c>
      <c r="AA127" s="58">
        <f t="shared" si="25"/>
        <v>0</v>
      </c>
      <c r="AB127" s="58" t="str">
        <f t="shared" si="26"/>
        <v/>
      </c>
      <c r="AC127" s="72" t="str">
        <f t="shared" si="27"/>
        <v/>
      </c>
      <c r="AD127" s="74"/>
      <c r="AE127" t="e">
        <f>INDEX(データ!$D$4:$D$14,MATCH(エントリーシート!H127,データ!$A$4:$A$14,0))</f>
        <v>#N/A</v>
      </c>
      <c r="AF127" t="e">
        <f>INDEX(データ!$D$4:$D$14,MATCH(エントリーシート!L127,データ!$A$4:$A$14,0))</f>
        <v>#N/A</v>
      </c>
      <c r="AG127" t="s">
        <v>30</v>
      </c>
      <c r="AH127" t="s">
        <v>31</v>
      </c>
    </row>
    <row r="128" spans="1:34" ht="18" customHeight="1" x14ac:dyDescent="0.2">
      <c r="A128" s="238" t="s">
        <v>167</v>
      </c>
      <c r="B128" s="226" t="str">
        <f t="shared" si="18"/>
        <v/>
      </c>
      <c r="C128" s="226"/>
      <c r="D128" s="227"/>
      <c r="E128" s="227"/>
      <c r="F128" s="227"/>
      <c r="G128" s="228"/>
      <c r="H128" s="161"/>
      <c r="I128" s="170" t="str">
        <f>IF(H128="","",INDEX(データ!$B$4:$B$22,MATCH(エントリーシート!H128,データ!$A$4:$A$14,0)))</f>
        <v/>
      </c>
      <c r="J128" s="254"/>
      <c r="K128" s="255"/>
      <c r="L128" s="163"/>
      <c r="M128" s="170" t="str">
        <f>IF(L128="","",INDEX(データ!$B$4:$B$22,MATCH(エントリーシート!L128,データ!$A$4:$A$14,0)))</f>
        <v/>
      </c>
      <c r="N128" s="254"/>
      <c r="O128" s="257" t="str">
        <f>IF(N128="","",INDEX(データ!$C$4:$C$22,MATCH(エントリーシート!L128,データ!$A$4:$A$14,0)))</f>
        <v/>
      </c>
      <c r="P128" s="256"/>
      <c r="Q128" s="259"/>
      <c r="S128" s="1" t="s">
        <v>204</v>
      </c>
      <c r="T128" t="str">
        <f t="shared" si="19"/>
        <v/>
      </c>
      <c r="U128" s="58" t="str">
        <f t="shared" si="20"/>
        <v>337124</v>
      </c>
      <c r="V128" s="58" t="str">
        <f t="shared" si="21"/>
        <v>()</v>
      </c>
      <c r="W128" s="58">
        <f t="shared" si="22"/>
        <v>0</v>
      </c>
      <c r="X128" s="58">
        <f t="shared" si="23"/>
        <v>0</v>
      </c>
      <c r="Y128" s="58">
        <v>33</v>
      </c>
      <c r="Z128" s="58" t="str">
        <f t="shared" si="24"/>
        <v/>
      </c>
      <c r="AA128" s="58">
        <f t="shared" si="25"/>
        <v>0</v>
      </c>
      <c r="AB128" s="58" t="str">
        <f t="shared" si="26"/>
        <v/>
      </c>
      <c r="AC128" s="72" t="str">
        <f t="shared" si="27"/>
        <v/>
      </c>
      <c r="AD128" s="75"/>
      <c r="AE128" t="e">
        <f>INDEX(データ!$D$4:$D$14,MATCH(エントリーシート!H128,データ!$A$4:$A$14,0))</f>
        <v>#N/A</v>
      </c>
      <c r="AF128" t="e">
        <f>INDEX(データ!$D$4:$D$14,MATCH(エントリーシート!L128,データ!$A$4:$A$14,0))</f>
        <v>#N/A</v>
      </c>
      <c r="AG128" t="s">
        <v>30</v>
      </c>
      <c r="AH128" t="s">
        <v>31</v>
      </c>
    </row>
    <row r="129" spans="1:34" ht="18" customHeight="1" x14ac:dyDescent="0.2">
      <c r="A129" s="238" t="s">
        <v>168</v>
      </c>
      <c r="B129" s="226" t="str">
        <f t="shared" si="18"/>
        <v/>
      </c>
      <c r="C129" s="226"/>
      <c r="D129" s="227"/>
      <c r="E129" s="227"/>
      <c r="F129" s="227"/>
      <c r="G129" s="228"/>
      <c r="H129" s="161"/>
      <c r="I129" s="170" t="str">
        <f>IF(H129="","",INDEX(データ!$B$4:$B$22,MATCH(エントリーシート!H129,データ!$A$4:$A$14,0)))</f>
        <v/>
      </c>
      <c r="J129" s="254"/>
      <c r="K129" s="255"/>
      <c r="L129" s="163"/>
      <c r="M129" s="170" t="str">
        <f>IF(L129="","",INDEX(データ!$B$4:$B$22,MATCH(エントリーシート!L129,データ!$A$4:$A$14,0)))</f>
        <v/>
      </c>
      <c r="N129" s="254"/>
      <c r="O129" s="257" t="str">
        <f>IF(N129="","",INDEX(データ!$C$4:$C$22,MATCH(エントリーシート!L129,データ!$A$4:$A$14,0)))</f>
        <v/>
      </c>
      <c r="P129" s="256"/>
      <c r="Q129" s="259"/>
      <c r="S129" s="1" t="s">
        <v>204</v>
      </c>
      <c r="T129" t="str">
        <f t="shared" si="19"/>
        <v/>
      </c>
      <c r="U129" s="58" t="str">
        <f t="shared" si="20"/>
        <v>337125</v>
      </c>
      <c r="V129" s="58" t="str">
        <f t="shared" si="21"/>
        <v>()</v>
      </c>
      <c r="W129" s="58">
        <f t="shared" si="22"/>
        <v>0</v>
      </c>
      <c r="X129" s="58">
        <f t="shared" si="23"/>
        <v>0</v>
      </c>
      <c r="Y129" s="58">
        <v>33</v>
      </c>
      <c r="Z129" s="58" t="str">
        <f t="shared" si="24"/>
        <v/>
      </c>
      <c r="AA129" s="58">
        <f t="shared" si="25"/>
        <v>0</v>
      </c>
      <c r="AB129" s="58" t="str">
        <f t="shared" si="26"/>
        <v/>
      </c>
      <c r="AC129" s="72" t="str">
        <f t="shared" si="27"/>
        <v/>
      </c>
      <c r="AD129" s="74"/>
      <c r="AE129" t="e">
        <f>INDEX(データ!$D$4:$D$14,MATCH(エントリーシート!H129,データ!$A$4:$A$14,0))</f>
        <v>#N/A</v>
      </c>
      <c r="AF129" t="e">
        <f>INDEX(データ!$D$4:$D$14,MATCH(エントリーシート!L129,データ!$A$4:$A$14,0))</f>
        <v>#N/A</v>
      </c>
      <c r="AG129" t="s">
        <v>30</v>
      </c>
      <c r="AH129" t="s">
        <v>31</v>
      </c>
    </row>
    <row r="130" spans="1:34" ht="18" customHeight="1" x14ac:dyDescent="0.2">
      <c r="A130" s="238" t="s">
        <v>169</v>
      </c>
      <c r="B130" s="226" t="str">
        <f t="shared" si="18"/>
        <v/>
      </c>
      <c r="C130" s="226"/>
      <c r="D130" s="227"/>
      <c r="E130" s="227"/>
      <c r="F130" s="227"/>
      <c r="G130" s="228"/>
      <c r="H130" s="161"/>
      <c r="I130" s="170" t="str">
        <f>IF(H130="","",INDEX(データ!$B$4:$B$22,MATCH(エントリーシート!H130,データ!$A$4:$A$14,0)))</f>
        <v/>
      </c>
      <c r="J130" s="254"/>
      <c r="K130" s="255"/>
      <c r="L130" s="163"/>
      <c r="M130" s="170" t="str">
        <f>IF(L130="","",INDEX(データ!$B$4:$B$22,MATCH(エントリーシート!L130,データ!$A$4:$A$14,0)))</f>
        <v/>
      </c>
      <c r="N130" s="254"/>
      <c r="O130" s="257" t="str">
        <f>IF(N130="","",INDEX(データ!$C$4:$C$22,MATCH(エントリーシート!L130,データ!$A$4:$A$14,0)))</f>
        <v/>
      </c>
      <c r="P130" s="256"/>
      <c r="Q130" s="259"/>
      <c r="S130" s="1" t="s">
        <v>204</v>
      </c>
      <c r="T130" t="str">
        <f t="shared" si="19"/>
        <v/>
      </c>
      <c r="U130" s="58" t="str">
        <f t="shared" si="20"/>
        <v>337126</v>
      </c>
      <c r="V130" s="58" t="str">
        <f t="shared" si="21"/>
        <v>()</v>
      </c>
      <c r="W130" s="58">
        <f t="shared" si="22"/>
        <v>0</v>
      </c>
      <c r="X130" s="58">
        <f t="shared" si="23"/>
        <v>0</v>
      </c>
      <c r="Y130" s="58">
        <v>33</v>
      </c>
      <c r="Z130" s="58" t="str">
        <f t="shared" si="24"/>
        <v/>
      </c>
      <c r="AA130" s="58">
        <f t="shared" si="25"/>
        <v>0</v>
      </c>
      <c r="AB130" s="58" t="str">
        <f t="shared" si="26"/>
        <v/>
      </c>
      <c r="AC130" s="72" t="str">
        <f t="shared" si="27"/>
        <v/>
      </c>
      <c r="AD130" s="74"/>
      <c r="AE130" t="e">
        <f>INDEX(データ!$D$4:$D$14,MATCH(エントリーシート!H130,データ!$A$4:$A$14,0))</f>
        <v>#N/A</v>
      </c>
      <c r="AF130" t="e">
        <f>INDEX(データ!$D$4:$D$14,MATCH(エントリーシート!L130,データ!$A$4:$A$14,0))</f>
        <v>#N/A</v>
      </c>
      <c r="AG130" t="s">
        <v>30</v>
      </c>
      <c r="AH130" t="s">
        <v>31</v>
      </c>
    </row>
    <row r="131" spans="1:34" ht="18" customHeight="1" x14ac:dyDescent="0.2">
      <c r="A131" s="238" t="s">
        <v>170</v>
      </c>
      <c r="B131" s="226" t="str">
        <f t="shared" si="18"/>
        <v/>
      </c>
      <c r="C131" s="226"/>
      <c r="D131" s="227"/>
      <c r="E131" s="227"/>
      <c r="F131" s="227"/>
      <c r="G131" s="228"/>
      <c r="H131" s="161"/>
      <c r="I131" s="170" t="str">
        <f>IF(H131="","",INDEX(データ!$B$4:$B$22,MATCH(エントリーシート!H131,データ!$A$4:$A$14,0)))</f>
        <v/>
      </c>
      <c r="J131" s="254"/>
      <c r="K131" s="255"/>
      <c r="L131" s="163"/>
      <c r="M131" s="170" t="str">
        <f>IF(L131="","",INDEX(データ!$B$4:$B$22,MATCH(エントリーシート!L131,データ!$A$4:$A$14,0)))</f>
        <v/>
      </c>
      <c r="N131" s="254"/>
      <c r="O131" s="257" t="str">
        <f>IF(N131="","",INDEX(データ!$C$4:$C$22,MATCH(エントリーシート!L131,データ!$A$4:$A$14,0)))</f>
        <v/>
      </c>
      <c r="P131" s="256"/>
      <c r="Q131" s="259"/>
      <c r="S131" s="1" t="s">
        <v>204</v>
      </c>
      <c r="T131" t="str">
        <f t="shared" si="19"/>
        <v/>
      </c>
      <c r="U131" s="58" t="str">
        <f t="shared" si="20"/>
        <v>337127</v>
      </c>
      <c r="V131" s="58" t="str">
        <f t="shared" si="21"/>
        <v>()</v>
      </c>
      <c r="W131" s="58">
        <f t="shared" si="22"/>
        <v>0</v>
      </c>
      <c r="X131" s="58">
        <f t="shared" si="23"/>
        <v>0</v>
      </c>
      <c r="Y131" s="58">
        <v>33</v>
      </c>
      <c r="Z131" s="58" t="str">
        <f t="shared" si="24"/>
        <v/>
      </c>
      <c r="AA131" s="58">
        <f t="shared" si="25"/>
        <v>0</v>
      </c>
      <c r="AB131" s="58" t="str">
        <f t="shared" si="26"/>
        <v/>
      </c>
      <c r="AC131" s="72" t="str">
        <f t="shared" si="27"/>
        <v/>
      </c>
      <c r="AD131" s="74"/>
      <c r="AE131" t="e">
        <f>INDEX(データ!$D$4:$D$14,MATCH(エントリーシート!H131,データ!$A$4:$A$14,0))</f>
        <v>#N/A</v>
      </c>
      <c r="AF131" t="e">
        <f>INDEX(データ!$D$4:$D$14,MATCH(エントリーシート!L131,データ!$A$4:$A$14,0))</f>
        <v>#N/A</v>
      </c>
      <c r="AG131" t="s">
        <v>30</v>
      </c>
      <c r="AH131" t="s">
        <v>31</v>
      </c>
    </row>
    <row r="132" spans="1:34" ht="18" customHeight="1" x14ac:dyDescent="0.2">
      <c r="A132" s="238" t="s">
        <v>171</v>
      </c>
      <c r="B132" s="226" t="str">
        <f t="shared" si="18"/>
        <v/>
      </c>
      <c r="C132" s="226"/>
      <c r="D132" s="227"/>
      <c r="E132" s="227"/>
      <c r="F132" s="227"/>
      <c r="G132" s="228"/>
      <c r="H132" s="161"/>
      <c r="I132" s="170" t="str">
        <f>IF(H132="","",INDEX(データ!$B$4:$B$22,MATCH(エントリーシート!H132,データ!$A$4:$A$14,0)))</f>
        <v/>
      </c>
      <c r="J132" s="254"/>
      <c r="K132" s="255"/>
      <c r="L132" s="163"/>
      <c r="M132" s="170" t="str">
        <f>IF(L132="","",INDEX(データ!$B$4:$B$22,MATCH(エントリーシート!L132,データ!$A$4:$A$14,0)))</f>
        <v/>
      </c>
      <c r="N132" s="254"/>
      <c r="O132" s="257" t="str">
        <f>IF(N132="","",INDEX(データ!$C$4:$C$22,MATCH(エントリーシート!L132,データ!$A$4:$A$14,0)))</f>
        <v/>
      </c>
      <c r="P132" s="256"/>
      <c r="Q132" s="259"/>
      <c r="S132" s="1" t="s">
        <v>204</v>
      </c>
      <c r="T132" t="str">
        <f t="shared" si="19"/>
        <v/>
      </c>
      <c r="U132" s="58" t="str">
        <f t="shared" si="20"/>
        <v>337128</v>
      </c>
      <c r="V132" s="58" t="str">
        <f t="shared" si="21"/>
        <v>()</v>
      </c>
      <c r="W132" s="58">
        <f t="shared" si="22"/>
        <v>0</v>
      </c>
      <c r="X132" s="58">
        <f t="shared" si="23"/>
        <v>0</v>
      </c>
      <c r="Y132" s="58">
        <v>33</v>
      </c>
      <c r="Z132" s="58" t="str">
        <f t="shared" si="24"/>
        <v/>
      </c>
      <c r="AA132" s="58">
        <f t="shared" si="25"/>
        <v>0</v>
      </c>
      <c r="AB132" s="58" t="str">
        <f t="shared" si="26"/>
        <v/>
      </c>
      <c r="AC132" s="72" t="str">
        <f t="shared" si="27"/>
        <v/>
      </c>
      <c r="AD132" s="75"/>
      <c r="AE132" t="e">
        <f>INDEX(データ!$D$4:$D$14,MATCH(エントリーシート!H132,データ!$A$4:$A$14,0))</f>
        <v>#N/A</v>
      </c>
      <c r="AF132" t="e">
        <f>INDEX(データ!$D$4:$D$14,MATCH(エントリーシート!L132,データ!$A$4:$A$14,0))</f>
        <v>#N/A</v>
      </c>
      <c r="AG132" t="s">
        <v>30</v>
      </c>
      <c r="AH132" t="s">
        <v>31</v>
      </c>
    </row>
    <row r="133" spans="1:34" ht="18" customHeight="1" x14ac:dyDescent="0.2">
      <c r="A133" s="238" t="s">
        <v>172</v>
      </c>
      <c r="B133" s="226" t="str">
        <f t="shared" si="18"/>
        <v/>
      </c>
      <c r="C133" s="226"/>
      <c r="D133" s="227"/>
      <c r="E133" s="227"/>
      <c r="F133" s="227"/>
      <c r="G133" s="228"/>
      <c r="H133" s="161"/>
      <c r="I133" s="170" t="str">
        <f>IF(H133="","",INDEX(データ!$B$4:$B$22,MATCH(エントリーシート!H133,データ!$A$4:$A$14,0)))</f>
        <v/>
      </c>
      <c r="J133" s="254"/>
      <c r="K133" s="255"/>
      <c r="L133" s="163"/>
      <c r="M133" s="170" t="str">
        <f>IF(L133="","",INDEX(データ!$B$4:$B$22,MATCH(エントリーシート!L133,データ!$A$4:$A$14,0)))</f>
        <v/>
      </c>
      <c r="N133" s="254"/>
      <c r="O133" s="257" t="str">
        <f>IF(N133="","",INDEX(データ!$C$4:$C$22,MATCH(エントリーシート!L133,データ!$A$4:$A$14,0)))</f>
        <v/>
      </c>
      <c r="P133" s="256"/>
      <c r="Q133" s="259"/>
      <c r="S133" s="1" t="s">
        <v>204</v>
      </c>
      <c r="T133" t="str">
        <f t="shared" si="19"/>
        <v/>
      </c>
      <c r="U133" s="58" t="str">
        <f t="shared" si="20"/>
        <v>337129</v>
      </c>
      <c r="V133" s="58" t="str">
        <f t="shared" si="21"/>
        <v>()</v>
      </c>
      <c r="W133" s="58">
        <f t="shared" si="22"/>
        <v>0</v>
      </c>
      <c r="X133" s="58">
        <f t="shared" si="23"/>
        <v>0</v>
      </c>
      <c r="Y133" s="58">
        <v>33</v>
      </c>
      <c r="Z133" s="58" t="str">
        <f t="shared" si="24"/>
        <v/>
      </c>
      <c r="AA133" s="58">
        <f t="shared" si="25"/>
        <v>0</v>
      </c>
      <c r="AB133" s="58" t="str">
        <f t="shared" si="26"/>
        <v/>
      </c>
      <c r="AC133" s="72" t="str">
        <f t="shared" si="27"/>
        <v/>
      </c>
      <c r="AD133" s="74"/>
      <c r="AE133" t="e">
        <f>INDEX(データ!$D$4:$D$14,MATCH(エントリーシート!H133,データ!$A$4:$A$14,0))</f>
        <v>#N/A</v>
      </c>
      <c r="AF133" t="e">
        <f>INDEX(データ!$D$4:$D$14,MATCH(エントリーシート!L133,データ!$A$4:$A$14,0))</f>
        <v>#N/A</v>
      </c>
      <c r="AG133" t="s">
        <v>30</v>
      </c>
      <c r="AH133" t="s">
        <v>31</v>
      </c>
    </row>
    <row r="134" spans="1:34" ht="18" customHeight="1" thickBot="1" x14ac:dyDescent="0.25">
      <c r="A134" s="260" t="s">
        <v>173</v>
      </c>
      <c r="B134" s="232" t="str">
        <f t="shared" ref="B134:B154" si="28">IF(D134="","",$D$2)</f>
        <v/>
      </c>
      <c r="C134" s="232"/>
      <c r="D134" s="233"/>
      <c r="E134" s="233"/>
      <c r="F134" s="233"/>
      <c r="G134" s="234"/>
      <c r="H134" s="247"/>
      <c r="I134" s="171" t="str">
        <f>IF(H134="","",INDEX(データ!$B$4:$B$22,MATCH(エントリーシート!H134,データ!$A$4:$A$14,0)))</f>
        <v/>
      </c>
      <c r="J134" s="279"/>
      <c r="K134" s="280"/>
      <c r="L134" s="164"/>
      <c r="M134" s="171" t="str">
        <f>IF(L134="","",INDEX(データ!$B$4:$B$22,MATCH(エントリーシート!L134,データ!$A$4:$A$14,0)))</f>
        <v/>
      </c>
      <c r="N134" s="279"/>
      <c r="O134" s="281" t="str">
        <f>IF(N134="","",INDEX(データ!$C$4:$C$22,MATCH(エントリーシート!L134,データ!$A$4:$A$14,0)))</f>
        <v/>
      </c>
      <c r="P134" s="282"/>
      <c r="Q134" s="283"/>
      <c r="S134" s="1" t="s">
        <v>204</v>
      </c>
      <c r="T134" t="str">
        <f t="shared" ref="T134:T154" si="29">B132</f>
        <v/>
      </c>
      <c r="U134" s="58" t="str">
        <f t="shared" si="20"/>
        <v>337130</v>
      </c>
      <c r="V134" s="58" t="str">
        <f t="shared" si="21"/>
        <v>()</v>
      </c>
      <c r="W134" s="58">
        <f t="shared" si="22"/>
        <v>0</v>
      </c>
      <c r="X134" s="58">
        <f t="shared" si="23"/>
        <v>0</v>
      </c>
      <c r="Y134" s="58">
        <v>33</v>
      </c>
      <c r="Z134" s="58" t="str">
        <f t="shared" si="24"/>
        <v/>
      </c>
      <c r="AA134" s="58">
        <f t="shared" si="25"/>
        <v>0</v>
      </c>
      <c r="AB134" s="58" t="str">
        <f t="shared" si="26"/>
        <v/>
      </c>
      <c r="AC134" s="72" t="str">
        <f t="shared" si="27"/>
        <v/>
      </c>
      <c r="AD134" s="74"/>
      <c r="AE134" t="e">
        <f>INDEX(データ!$D$4:$D$14,MATCH(エントリーシート!H134,データ!$A$4:$A$14,0))</f>
        <v>#N/A</v>
      </c>
      <c r="AF134" t="e">
        <f>INDEX(データ!$D$4:$D$14,MATCH(エントリーシート!L134,データ!$A$4:$A$14,0))</f>
        <v>#N/A</v>
      </c>
      <c r="AG134" t="s">
        <v>30</v>
      </c>
      <c r="AH134" t="s">
        <v>31</v>
      </c>
    </row>
    <row r="135" spans="1:34" ht="18" customHeight="1" x14ac:dyDescent="0.2">
      <c r="A135" s="235" t="s">
        <v>174</v>
      </c>
      <c r="B135" s="236" t="str">
        <f t="shared" si="28"/>
        <v/>
      </c>
      <c r="C135" s="236"/>
      <c r="D135" s="184"/>
      <c r="E135" s="184"/>
      <c r="F135" s="184"/>
      <c r="G135" s="237"/>
      <c r="H135" s="162"/>
      <c r="I135" s="172" t="str">
        <f>IF(H135="","",INDEX(データ!$B$4:$B$22,MATCH(エントリーシート!H135,データ!$A$4:$A$14,0)))</f>
        <v/>
      </c>
      <c r="J135" s="274"/>
      <c r="K135" s="275"/>
      <c r="L135" s="165"/>
      <c r="M135" s="172" t="str">
        <f>IF(L135="","",INDEX(データ!$B$4:$B$22,MATCH(エントリーシート!L135,データ!$A$4:$A$14,0)))</f>
        <v/>
      </c>
      <c r="N135" s="274"/>
      <c r="O135" s="276" t="str">
        <f>IF(N135="","",INDEX(データ!$C$4:$C$22,MATCH(エントリーシート!L135,データ!$A$4:$A$14,0)))</f>
        <v/>
      </c>
      <c r="P135" s="277"/>
      <c r="Q135" s="278"/>
      <c r="S135" s="1" t="s">
        <v>204</v>
      </c>
      <c r="T135" t="str">
        <f t="shared" si="29"/>
        <v/>
      </c>
      <c r="U135" s="58" t="str">
        <f t="shared" si="20"/>
        <v>337131</v>
      </c>
      <c r="V135" s="58" t="str">
        <f t="shared" si="21"/>
        <v>()</v>
      </c>
      <c r="W135" s="58">
        <f t="shared" si="22"/>
        <v>0</v>
      </c>
      <c r="X135" s="58">
        <f t="shared" si="23"/>
        <v>0</v>
      </c>
      <c r="Y135" s="58">
        <v>33</v>
      </c>
      <c r="Z135" s="58" t="str">
        <f t="shared" si="24"/>
        <v/>
      </c>
      <c r="AA135" s="58">
        <f t="shared" si="25"/>
        <v>0</v>
      </c>
      <c r="AB135" s="58" t="str">
        <f t="shared" si="26"/>
        <v/>
      </c>
      <c r="AC135" s="72" t="str">
        <f t="shared" si="27"/>
        <v/>
      </c>
      <c r="AD135" s="74"/>
      <c r="AE135" t="e">
        <f>INDEX(データ!$D$4:$D$14,MATCH(エントリーシート!H135,データ!$A$4:$A$14,0))</f>
        <v>#N/A</v>
      </c>
      <c r="AF135" t="e">
        <f>INDEX(データ!$D$4:$D$14,MATCH(エントリーシート!L135,データ!$A$4:$A$14,0))</f>
        <v>#N/A</v>
      </c>
      <c r="AG135" t="s">
        <v>30</v>
      </c>
      <c r="AH135" t="s">
        <v>31</v>
      </c>
    </row>
    <row r="136" spans="1:34" ht="18" customHeight="1" x14ac:dyDescent="0.2">
      <c r="A136" s="238" t="s">
        <v>175</v>
      </c>
      <c r="B136" s="226" t="str">
        <f t="shared" si="28"/>
        <v/>
      </c>
      <c r="C136" s="226"/>
      <c r="D136" s="227"/>
      <c r="E136" s="227"/>
      <c r="F136" s="227"/>
      <c r="G136" s="228"/>
      <c r="H136" s="161"/>
      <c r="I136" s="170" t="str">
        <f>IF(H136="","",INDEX(データ!$B$4:$B$22,MATCH(エントリーシート!H136,データ!$A$4:$A$14,0)))</f>
        <v/>
      </c>
      <c r="J136" s="254"/>
      <c r="K136" s="255"/>
      <c r="L136" s="163"/>
      <c r="M136" s="170" t="str">
        <f>IF(L136="","",INDEX(データ!$B$4:$B$22,MATCH(エントリーシート!L136,データ!$A$4:$A$14,0)))</f>
        <v/>
      </c>
      <c r="N136" s="254"/>
      <c r="O136" s="257" t="str">
        <f>IF(N136="","",INDEX(データ!$C$4:$C$22,MATCH(エントリーシート!L136,データ!$A$4:$A$14,0)))</f>
        <v/>
      </c>
      <c r="P136" s="256"/>
      <c r="Q136" s="259"/>
      <c r="S136" s="1" t="s">
        <v>204</v>
      </c>
      <c r="T136" t="str">
        <f t="shared" si="29"/>
        <v/>
      </c>
      <c r="U136" s="58" t="str">
        <f t="shared" si="20"/>
        <v>337132</v>
      </c>
      <c r="V136" s="58" t="str">
        <f t="shared" si="21"/>
        <v>()</v>
      </c>
      <c r="W136" s="58">
        <f t="shared" si="22"/>
        <v>0</v>
      </c>
      <c r="X136" s="58">
        <f t="shared" si="23"/>
        <v>0</v>
      </c>
      <c r="Y136" s="58">
        <v>33</v>
      </c>
      <c r="Z136" s="58" t="str">
        <f t="shared" si="24"/>
        <v/>
      </c>
      <c r="AA136" s="58">
        <f t="shared" si="25"/>
        <v>0</v>
      </c>
      <c r="AB136" s="58" t="str">
        <f t="shared" si="26"/>
        <v/>
      </c>
      <c r="AC136" s="72" t="str">
        <f t="shared" si="27"/>
        <v/>
      </c>
      <c r="AD136" s="75"/>
      <c r="AE136" t="e">
        <f>INDEX(データ!$D$4:$D$14,MATCH(エントリーシート!H136,データ!$A$4:$A$14,0))</f>
        <v>#N/A</v>
      </c>
      <c r="AF136" t="e">
        <f>INDEX(データ!$D$4:$D$14,MATCH(エントリーシート!L136,データ!$A$4:$A$14,0))</f>
        <v>#N/A</v>
      </c>
      <c r="AG136" t="s">
        <v>30</v>
      </c>
      <c r="AH136" t="s">
        <v>31</v>
      </c>
    </row>
    <row r="137" spans="1:34" ht="18" customHeight="1" x14ac:dyDescent="0.2">
      <c r="A137" s="238" t="s">
        <v>176</v>
      </c>
      <c r="B137" s="226" t="str">
        <f t="shared" si="28"/>
        <v/>
      </c>
      <c r="C137" s="226"/>
      <c r="D137" s="227"/>
      <c r="E137" s="227"/>
      <c r="F137" s="227"/>
      <c r="G137" s="228"/>
      <c r="H137" s="161"/>
      <c r="I137" s="170" t="str">
        <f>IF(H137="","",INDEX(データ!$B$4:$B$22,MATCH(エントリーシート!H137,データ!$A$4:$A$14,0)))</f>
        <v/>
      </c>
      <c r="J137" s="254"/>
      <c r="K137" s="255"/>
      <c r="L137" s="163"/>
      <c r="M137" s="170" t="str">
        <f>IF(L137="","",INDEX(データ!$B$4:$B$22,MATCH(エントリーシート!L137,データ!$A$4:$A$14,0)))</f>
        <v/>
      </c>
      <c r="N137" s="254"/>
      <c r="O137" s="257" t="str">
        <f>IF(N137="","",INDEX(データ!$C$4:$C$22,MATCH(エントリーシート!L137,データ!$A$4:$A$14,0)))</f>
        <v/>
      </c>
      <c r="P137" s="256"/>
      <c r="Q137" s="259"/>
      <c r="S137" s="1" t="s">
        <v>204</v>
      </c>
      <c r="T137" t="str">
        <f t="shared" si="29"/>
        <v/>
      </c>
      <c r="U137" s="58" t="str">
        <f t="shared" si="20"/>
        <v>337133</v>
      </c>
      <c r="V137" s="58" t="str">
        <f t="shared" si="21"/>
        <v>()</v>
      </c>
      <c r="W137" s="58">
        <f t="shared" si="22"/>
        <v>0</v>
      </c>
      <c r="X137" s="58">
        <f t="shared" si="23"/>
        <v>0</v>
      </c>
      <c r="Y137" s="58">
        <v>33</v>
      </c>
      <c r="Z137" s="58" t="str">
        <f t="shared" si="24"/>
        <v/>
      </c>
      <c r="AA137" s="58">
        <f t="shared" si="25"/>
        <v>0</v>
      </c>
      <c r="AB137" s="58" t="str">
        <f t="shared" si="26"/>
        <v/>
      </c>
      <c r="AC137" s="72" t="str">
        <f t="shared" si="27"/>
        <v/>
      </c>
      <c r="AD137" s="74"/>
      <c r="AE137" t="e">
        <f>INDEX(データ!$D$4:$D$14,MATCH(エントリーシート!H137,データ!$A$4:$A$14,0))</f>
        <v>#N/A</v>
      </c>
      <c r="AF137" t="e">
        <f>INDEX(データ!$D$4:$D$14,MATCH(エントリーシート!L137,データ!$A$4:$A$14,0))</f>
        <v>#N/A</v>
      </c>
      <c r="AG137" t="s">
        <v>30</v>
      </c>
      <c r="AH137" t="s">
        <v>31</v>
      </c>
    </row>
    <row r="138" spans="1:34" ht="18" customHeight="1" x14ac:dyDescent="0.2">
      <c r="A138" s="238" t="s">
        <v>177</v>
      </c>
      <c r="B138" s="226" t="str">
        <f t="shared" si="28"/>
        <v/>
      </c>
      <c r="C138" s="226"/>
      <c r="D138" s="227"/>
      <c r="E138" s="227"/>
      <c r="F138" s="227"/>
      <c r="G138" s="228"/>
      <c r="H138" s="161"/>
      <c r="I138" s="170" t="str">
        <f>IF(H138="","",INDEX(データ!$B$4:$B$22,MATCH(エントリーシート!H138,データ!$A$4:$A$14,0)))</f>
        <v/>
      </c>
      <c r="J138" s="254"/>
      <c r="K138" s="255"/>
      <c r="L138" s="163"/>
      <c r="M138" s="170" t="str">
        <f>IF(L138="","",INDEX(データ!$B$4:$B$22,MATCH(エントリーシート!L138,データ!$A$4:$A$14,0)))</f>
        <v/>
      </c>
      <c r="N138" s="254"/>
      <c r="O138" s="257" t="str">
        <f>IF(N138="","",INDEX(データ!$C$4:$C$22,MATCH(エントリーシート!L138,データ!$A$4:$A$14,0)))</f>
        <v/>
      </c>
      <c r="P138" s="256"/>
      <c r="Q138" s="259"/>
      <c r="S138" s="1" t="s">
        <v>204</v>
      </c>
      <c r="T138" t="str">
        <f t="shared" si="29"/>
        <v/>
      </c>
      <c r="U138" s="58" t="str">
        <f t="shared" si="20"/>
        <v>337134</v>
      </c>
      <c r="V138" s="58" t="str">
        <f t="shared" si="21"/>
        <v>()</v>
      </c>
      <c r="W138" s="58">
        <f t="shared" si="22"/>
        <v>0</v>
      </c>
      <c r="X138" s="58">
        <f t="shared" si="23"/>
        <v>0</v>
      </c>
      <c r="Y138" s="58">
        <v>33</v>
      </c>
      <c r="Z138" s="58" t="str">
        <f t="shared" si="24"/>
        <v/>
      </c>
      <c r="AA138" s="58">
        <f t="shared" si="25"/>
        <v>0</v>
      </c>
      <c r="AB138" s="58" t="str">
        <f t="shared" si="26"/>
        <v/>
      </c>
      <c r="AC138" s="72" t="str">
        <f t="shared" si="27"/>
        <v/>
      </c>
      <c r="AD138" s="74"/>
      <c r="AE138" t="e">
        <f>INDEX(データ!$D$4:$D$14,MATCH(エントリーシート!H138,データ!$A$4:$A$14,0))</f>
        <v>#N/A</v>
      </c>
      <c r="AF138" t="e">
        <f>INDEX(データ!$D$4:$D$14,MATCH(エントリーシート!L138,データ!$A$4:$A$14,0))</f>
        <v>#N/A</v>
      </c>
      <c r="AG138" t="s">
        <v>30</v>
      </c>
      <c r="AH138" t="s">
        <v>31</v>
      </c>
    </row>
    <row r="139" spans="1:34" ht="18" customHeight="1" x14ac:dyDescent="0.2">
      <c r="A139" s="238" t="s">
        <v>178</v>
      </c>
      <c r="B139" s="226" t="str">
        <f t="shared" si="28"/>
        <v/>
      </c>
      <c r="C139" s="226"/>
      <c r="D139" s="227"/>
      <c r="E139" s="227"/>
      <c r="F139" s="227"/>
      <c r="G139" s="228"/>
      <c r="H139" s="161"/>
      <c r="I139" s="170" t="str">
        <f>IF(H139="","",INDEX(データ!$B$4:$B$22,MATCH(エントリーシート!H139,データ!$A$4:$A$14,0)))</f>
        <v/>
      </c>
      <c r="J139" s="254"/>
      <c r="K139" s="255"/>
      <c r="L139" s="163"/>
      <c r="M139" s="170" t="str">
        <f>IF(L139="","",INDEX(データ!$B$4:$B$22,MATCH(エントリーシート!L139,データ!$A$4:$A$14,0)))</f>
        <v/>
      </c>
      <c r="N139" s="254"/>
      <c r="O139" s="257" t="str">
        <f>IF(N139="","",INDEX(データ!$C$4:$C$22,MATCH(エントリーシート!L139,データ!$A$4:$A$14,0)))</f>
        <v/>
      </c>
      <c r="P139" s="256"/>
      <c r="Q139" s="259"/>
      <c r="S139" s="1" t="s">
        <v>204</v>
      </c>
      <c r="T139" t="str">
        <f t="shared" si="29"/>
        <v/>
      </c>
      <c r="U139" s="58" t="str">
        <f t="shared" si="20"/>
        <v>337135</v>
      </c>
      <c r="V139" s="58" t="str">
        <f t="shared" si="21"/>
        <v>()</v>
      </c>
      <c r="W139" s="58">
        <f t="shared" si="22"/>
        <v>0</v>
      </c>
      <c r="X139" s="58">
        <f t="shared" si="23"/>
        <v>0</v>
      </c>
      <c r="Y139" s="58">
        <v>33</v>
      </c>
      <c r="Z139" s="58" t="str">
        <f t="shared" si="24"/>
        <v/>
      </c>
      <c r="AA139" s="58">
        <f t="shared" si="25"/>
        <v>0</v>
      </c>
      <c r="AB139" s="58" t="str">
        <f t="shared" si="26"/>
        <v/>
      </c>
      <c r="AC139" s="72" t="str">
        <f t="shared" si="27"/>
        <v/>
      </c>
      <c r="AD139" s="74"/>
      <c r="AE139" t="e">
        <f>INDEX(データ!$D$4:$D$14,MATCH(エントリーシート!H139,データ!$A$4:$A$14,0))</f>
        <v>#N/A</v>
      </c>
      <c r="AF139" t="e">
        <f>INDEX(データ!$D$4:$D$14,MATCH(エントリーシート!L139,データ!$A$4:$A$14,0))</f>
        <v>#N/A</v>
      </c>
      <c r="AG139" t="s">
        <v>30</v>
      </c>
      <c r="AH139" t="s">
        <v>31</v>
      </c>
    </row>
    <row r="140" spans="1:34" ht="18" customHeight="1" x14ac:dyDescent="0.2">
      <c r="A140" s="238" t="s">
        <v>179</v>
      </c>
      <c r="B140" s="226" t="str">
        <f t="shared" si="28"/>
        <v/>
      </c>
      <c r="C140" s="226"/>
      <c r="D140" s="227"/>
      <c r="E140" s="227"/>
      <c r="F140" s="227"/>
      <c r="G140" s="228"/>
      <c r="H140" s="161"/>
      <c r="I140" s="170" t="str">
        <f>IF(H140="","",INDEX(データ!$B$4:$B$22,MATCH(エントリーシート!H140,データ!$A$4:$A$14,0)))</f>
        <v/>
      </c>
      <c r="J140" s="254"/>
      <c r="K140" s="255"/>
      <c r="L140" s="163"/>
      <c r="M140" s="170" t="str">
        <f>IF(L140="","",INDEX(データ!$B$4:$B$22,MATCH(エントリーシート!L140,データ!$A$4:$A$14,0)))</f>
        <v/>
      </c>
      <c r="N140" s="254"/>
      <c r="O140" s="257" t="str">
        <f>IF(N140="","",INDEX(データ!$C$4:$C$22,MATCH(エントリーシート!L140,データ!$A$4:$A$14,0)))</f>
        <v/>
      </c>
      <c r="P140" s="256"/>
      <c r="Q140" s="259"/>
      <c r="S140" s="1" t="s">
        <v>204</v>
      </c>
      <c r="T140" t="str">
        <f t="shared" si="29"/>
        <v/>
      </c>
      <c r="U140" s="58" t="str">
        <f t="shared" si="20"/>
        <v>337136</v>
      </c>
      <c r="V140" s="58" t="str">
        <f t="shared" si="21"/>
        <v>()</v>
      </c>
      <c r="W140" s="58">
        <f t="shared" si="22"/>
        <v>0</v>
      </c>
      <c r="X140" s="58">
        <f t="shared" si="23"/>
        <v>0</v>
      </c>
      <c r="Y140" s="58">
        <v>33</v>
      </c>
      <c r="Z140" s="58" t="str">
        <f t="shared" si="24"/>
        <v/>
      </c>
      <c r="AA140" s="58">
        <f t="shared" si="25"/>
        <v>0</v>
      </c>
      <c r="AB140" s="58" t="str">
        <f t="shared" si="26"/>
        <v/>
      </c>
      <c r="AC140" s="72" t="str">
        <f t="shared" si="27"/>
        <v/>
      </c>
      <c r="AD140" s="75"/>
      <c r="AE140" t="e">
        <f>INDEX(データ!$D$4:$D$14,MATCH(エントリーシート!H140,データ!$A$4:$A$14,0))</f>
        <v>#N/A</v>
      </c>
      <c r="AF140" t="e">
        <f>INDEX(データ!$D$4:$D$14,MATCH(エントリーシート!L140,データ!$A$4:$A$14,0))</f>
        <v>#N/A</v>
      </c>
      <c r="AG140" t="s">
        <v>30</v>
      </c>
      <c r="AH140" t="s">
        <v>31</v>
      </c>
    </row>
    <row r="141" spans="1:34" ht="18" customHeight="1" x14ac:dyDescent="0.2">
      <c r="A141" s="238" t="s">
        <v>180</v>
      </c>
      <c r="B141" s="226" t="str">
        <f t="shared" si="28"/>
        <v/>
      </c>
      <c r="C141" s="226"/>
      <c r="D141" s="227"/>
      <c r="E141" s="227"/>
      <c r="F141" s="227"/>
      <c r="G141" s="228"/>
      <c r="H141" s="161"/>
      <c r="I141" s="170" t="str">
        <f>IF(H141="","",INDEX(データ!$B$4:$B$22,MATCH(エントリーシート!H141,データ!$A$4:$A$14,0)))</f>
        <v/>
      </c>
      <c r="J141" s="254"/>
      <c r="K141" s="255"/>
      <c r="L141" s="163"/>
      <c r="M141" s="170" t="str">
        <f>IF(L141="","",INDEX(データ!$B$4:$B$22,MATCH(エントリーシート!L141,データ!$A$4:$A$14,0)))</f>
        <v/>
      </c>
      <c r="N141" s="254"/>
      <c r="O141" s="257" t="str">
        <f>IF(N141="","",INDEX(データ!$C$4:$C$22,MATCH(エントリーシート!L141,データ!$A$4:$A$14,0)))</f>
        <v/>
      </c>
      <c r="P141" s="256"/>
      <c r="Q141" s="259"/>
      <c r="S141" s="1" t="s">
        <v>204</v>
      </c>
      <c r="T141" t="str">
        <f t="shared" si="29"/>
        <v/>
      </c>
      <c r="U141" s="58" t="str">
        <f t="shared" si="20"/>
        <v>337137</v>
      </c>
      <c r="V141" s="58" t="str">
        <f t="shared" si="21"/>
        <v>()</v>
      </c>
      <c r="W141" s="58">
        <f t="shared" si="22"/>
        <v>0</v>
      </c>
      <c r="X141" s="58">
        <f t="shared" si="23"/>
        <v>0</v>
      </c>
      <c r="Y141" s="58">
        <v>33</v>
      </c>
      <c r="Z141" s="58" t="str">
        <f t="shared" si="24"/>
        <v/>
      </c>
      <c r="AA141" s="58">
        <f t="shared" si="25"/>
        <v>0</v>
      </c>
      <c r="AB141" s="58" t="str">
        <f t="shared" si="26"/>
        <v/>
      </c>
      <c r="AC141" s="72" t="str">
        <f t="shared" si="27"/>
        <v/>
      </c>
      <c r="AD141" s="74"/>
      <c r="AE141" t="e">
        <f>INDEX(データ!$D$4:$D$14,MATCH(エントリーシート!H141,データ!$A$4:$A$14,0))</f>
        <v>#N/A</v>
      </c>
      <c r="AF141" t="e">
        <f>INDEX(データ!$D$4:$D$14,MATCH(エントリーシート!L141,データ!$A$4:$A$14,0))</f>
        <v>#N/A</v>
      </c>
      <c r="AG141" t="s">
        <v>30</v>
      </c>
      <c r="AH141" t="s">
        <v>31</v>
      </c>
    </row>
    <row r="142" spans="1:34" ht="18" customHeight="1" x14ac:dyDescent="0.2">
      <c r="A142" s="238" t="s">
        <v>181</v>
      </c>
      <c r="B142" s="226" t="str">
        <f t="shared" si="28"/>
        <v/>
      </c>
      <c r="C142" s="226"/>
      <c r="D142" s="227"/>
      <c r="E142" s="227"/>
      <c r="F142" s="227"/>
      <c r="G142" s="228"/>
      <c r="H142" s="161"/>
      <c r="I142" s="170" t="str">
        <f>IF(H142="","",INDEX(データ!$B$4:$B$22,MATCH(エントリーシート!H142,データ!$A$4:$A$14,0)))</f>
        <v/>
      </c>
      <c r="J142" s="254"/>
      <c r="K142" s="255"/>
      <c r="L142" s="163"/>
      <c r="M142" s="170" t="str">
        <f>IF(L142="","",INDEX(データ!$B$4:$B$22,MATCH(エントリーシート!L142,データ!$A$4:$A$14,0)))</f>
        <v/>
      </c>
      <c r="N142" s="254"/>
      <c r="O142" s="257" t="str">
        <f>IF(N142="","",INDEX(データ!$C$4:$C$22,MATCH(エントリーシート!L142,データ!$A$4:$A$14,0)))</f>
        <v/>
      </c>
      <c r="P142" s="256"/>
      <c r="Q142" s="259"/>
      <c r="S142" s="1" t="s">
        <v>204</v>
      </c>
      <c r="T142" t="str">
        <f t="shared" si="29"/>
        <v/>
      </c>
      <c r="U142" s="58" t="str">
        <f t="shared" si="20"/>
        <v>337138</v>
      </c>
      <c r="V142" s="58" t="str">
        <f t="shared" si="21"/>
        <v>()</v>
      </c>
      <c r="W142" s="58">
        <f t="shared" si="22"/>
        <v>0</v>
      </c>
      <c r="X142" s="58">
        <f t="shared" si="23"/>
        <v>0</v>
      </c>
      <c r="Y142" s="58">
        <v>33</v>
      </c>
      <c r="Z142" s="58" t="str">
        <f t="shared" si="24"/>
        <v/>
      </c>
      <c r="AA142" s="58">
        <f t="shared" si="25"/>
        <v>0</v>
      </c>
      <c r="AB142" s="58" t="str">
        <f t="shared" si="26"/>
        <v/>
      </c>
      <c r="AC142" s="72" t="str">
        <f t="shared" si="27"/>
        <v/>
      </c>
      <c r="AD142" s="74"/>
      <c r="AE142" t="e">
        <f>INDEX(データ!$D$4:$D$14,MATCH(エントリーシート!H142,データ!$A$4:$A$14,0))</f>
        <v>#N/A</v>
      </c>
      <c r="AF142" t="e">
        <f>INDEX(データ!$D$4:$D$14,MATCH(エントリーシート!L142,データ!$A$4:$A$14,0))</f>
        <v>#N/A</v>
      </c>
      <c r="AG142" t="s">
        <v>30</v>
      </c>
      <c r="AH142" t="s">
        <v>31</v>
      </c>
    </row>
    <row r="143" spans="1:34" ht="18" customHeight="1" x14ac:dyDescent="0.2">
      <c r="A143" s="238" t="s">
        <v>182</v>
      </c>
      <c r="B143" s="226" t="str">
        <f t="shared" si="28"/>
        <v/>
      </c>
      <c r="C143" s="226"/>
      <c r="D143" s="227"/>
      <c r="E143" s="227"/>
      <c r="F143" s="227"/>
      <c r="G143" s="228"/>
      <c r="H143" s="161"/>
      <c r="I143" s="170" t="str">
        <f>IF(H143="","",INDEX(データ!$B$4:$B$22,MATCH(エントリーシート!H143,データ!$A$4:$A$14,0)))</f>
        <v/>
      </c>
      <c r="J143" s="254"/>
      <c r="K143" s="255"/>
      <c r="L143" s="163"/>
      <c r="M143" s="170" t="str">
        <f>IF(L143="","",INDEX(データ!$B$4:$B$22,MATCH(エントリーシート!L143,データ!$A$4:$A$14,0)))</f>
        <v/>
      </c>
      <c r="N143" s="254"/>
      <c r="O143" s="257" t="str">
        <f>IF(N143="","",INDEX(データ!$C$4:$C$22,MATCH(エントリーシート!L143,データ!$A$4:$A$14,0)))</f>
        <v/>
      </c>
      <c r="P143" s="256"/>
      <c r="Q143" s="259"/>
      <c r="S143" s="1" t="s">
        <v>204</v>
      </c>
      <c r="T143" t="str">
        <f t="shared" si="29"/>
        <v/>
      </c>
      <c r="U143" s="58" t="str">
        <f t="shared" si="20"/>
        <v>337139</v>
      </c>
      <c r="V143" s="58" t="str">
        <f t="shared" si="21"/>
        <v>()</v>
      </c>
      <c r="W143" s="58">
        <f t="shared" si="22"/>
        <v>0</v>
      </c>
      <c r="X143" s="58">
        <f t="shared" si="23"/>
        <v>0</v>
      </c>
      <c r="Y143" s="58">
        <v>33</v>
      </c>
      <c r="Z143" s="58" t="str">
        <f t="shared" si="24"/>
        <v/>
      </c>
      <c r="AA143" s="58">
        <f t="shared" si="25"/>
        <v>0</v>
      </c>
      <c r="AB143" s="58" t="str">
        <f t="shared" si="26"/>
        <v/>
      </c>
      <c r="AC143" s="72" t="str">
        <f t="shared" si="27"/>
        <v/>
      </c>
      <c r="AD143" s="74"/>
      <c r="AE143" t="e">
        <f>INDEX(データ!$D$4:$D$14,MATCH(エントリーシート!H143,データ!$A$4:$A$14,0))</f>
        <v>#N/A</v>
      </c>
      <c r="AF143" t="e">
        <f>INDEX(データ!$D$4:$D$14,MATCH(エントリーシート!L143,データ!$A$4:$A$14,0))</f>
        <v>#N/A</v>
      </c>
      <c r="AG143" t="s">
        <v>30</v>
      </c>
      <c r="AH143" t="s">
        <v>31</v>
      </c>
    </row>
    <row r="144" spans="1:34" ht="18" customHeight="1" thickBot="1" x14ac:dyDescent="0.25">
      <c r="A144" s="239" t="s">
        <v>183</v>
      </c>
      <c r="B144" s="240" t="str">
        <f t="shared" si="28"/>
        <v/>
      </c>
      <c r="C144" s="240"/>
      <c r="D144" s="241"/>
      <c r="E144" s="241"/>
      <c r="F144" s="241"/>
      <c r="G144" s="242"/>
      <c r="H144" s="243"/>
      <c r="I144" s="244" t="str">
        <f>IF(H144="","",INDEX(データ!$B$4:$B$22,MATCH(エントリーシート!H144,データ!$A$4:$A$14,0)))</f>
        <v/>
      </c>
      <c r="J144" s="222"/>
      <c r="K144" s="223"/>
      <c r="L144" s="245"/>
      <c r="M144" s="244" t="str">
        <f>IF(L144="","",INDEX(データ!$B$4:$B$22,MATCH(エントリーシート!L144,データ!$A$4:$A$14,0)))</f>
        <v/>
      </c>
      <c r="N144" s="222"/>
      <c r="O144" s="261" t="str">
        <f>IF(N144="","",INDEX(データ!$C$4:$C$22,MATCH(エントリーシート!L144,データ!$A$4:$A$14,0)))</f>
        <v/>
      </c>
      <c r="P144" s="262"/>
      <c r="Q144" s="225"/>
      <c r="S144" s="1" t="s">
        <v>204</v>
      </c>
      <c r="T144" t="str">
        <f t="shared" si="29"/>
        <v/>
      </c>
      <c r="U144" s="58" t="str">
        <f t="shared" si="20"/>
        <v>337140</v>
      </c>
      <c r="V144" s="58" t="str">
        <f t="shared" si="21"/>
        <v>()</v>
      </c>
      <c r="W144" s="58">
        <f t="shared" si="22"/>
        <v>0</v>
      </c>
      <c r="X144" s="58">
        <f t="shared" si="23"/>
        <v>0</v>
      </c>
      <c r="Y144" s="58">
        <v>33</v>
      </c>
      <c r="Z144" s="58" t="str">
        <f t="shared" si="24"/>
        <v/>
      </c>
      <c r="AA144" s="58">
        <f t="shared" si="25"/>
        <v>0</v>
      </c>
      <c r="AB144" s="58" t="str">
        <f t="shared" si="26"/>
        <v/>
      </c>
      <c r="AC144" s="72" t="str">
        <f t="shared" si="27"/>
        <v/>
      </c>
      <c r="AD144" s="75"/>
      <c r="AE144" t="e">
        <f>INDEX(データ!$D$4:$D$14,MATCH(エントリーシート!H144,データ!$A$4:$A$14,0))</f>
        <v>#N/A</v>
      </c>
      <c r="AF144" t="e">
        <f>INDEX(データ!$D$4:$D$14,MATCH(エントリーシート!L144,データ!$A$4:$A$14,0))</f>
        <v>#N/A</v>
      </c>
      <c r="AG144" t="s">
        <v>30</v>
      </c>
      <c r="AH144" t="s">
        <v>31</v>
      </c>
    </row>
    <row r="145" spans="1:34" ht="18" customHeight="1" x14ac:dyDescent="0.2">
      <c r="A145" s="258" t="s">
        <v>184</v>
      </c>
      <c r="B145" s="218" t="str">
        <f t="shared" si="28"/>
        <v/>
      </c>
      <c r="C145" s="218"/>
      <c r="D145" s="219"/>
      <c r="E145" s="219"/>
      <c r="F145" s="219"/>
      <c r="G145" s="220"/>
      <c r="H145" s="246"/>
      <c r="I145" s="221" t="str">
        <f>IF(H145="","",INDEX(データ!$B$4:$B$22,MATCH(エントリーシート!H145,データ!$A$4:$A$14,0)))</f>
        <v/>
      </c>
      <c r="J145" s="269"/>
      <c r="K145" s="270"/>
      <c r="L145" s="224"/>
      <c r="M145" s="221" t="str">
        <f>IF(L145="","",INDEX(データ!$B$4:$B$22,MATCH(エントリーシート!L145,データ!$A$4:$A$14,0)))</f>
        <v/>
      </c>
      <c r="N145" s="269"/>
      <c r="O145" s="271" t="str">
        <f>IF(N145="","",INDEX(データ!$C$4:$C$22,MATCH(エントリーシート!L145,データ!$A$4:$A$14,0)))</f>
        <v/>
      </c>
      <c r="P145" s="272"/>
      <c r="Q145" s="273"/>
      <c r="S145" s="1" t="s">
        <v>204</v>
      </c>
      <c r="T145" t="str">
        <f t="shared" si="29"/>
        <v/>
      </c>
      <c r="U145" s="58" t="str">
        <f t="shared" si="20"/>
        <v>337141</v>
      </c>
      <c r="V145" s="58" t="str">
        <f t="shared" si="21"/>
        <v>()</v>
      </c>
      <c r="W145" s="58">
        <f t="shared" si="22"/>
        <v>0</v>
      </c>
      <c r="X145" s="58">
        <f t="shared" si="23"/>
        <v>0</v>
      </c>
      <c r="Y145" s="58">
        <v>33</v>
      </c>
      <c r="Z145" s="58" t="str">
        <f t="shared" si="24"/>
        <v/>
      </c>
      <c r="AA145" s="58">
        <f t="shared" si="25"/>
        <v>0</v>
      </c>
      <c r="AB145" s="58" t="str">
        <f t="shared" si="26"/>
        <v/>
      </c>
      <c r="AC145" s="72" t="str">
        <f t="shared" si="27"/>
        <v/>
      </c>
      <c r="AD145" s="74"/>
      <c r="AE145" t="e">
        <f>INDEX(データ!$D$4:$D$14,MATCH(エントリーシート!H145,データ!$A$4:$A$14,0))</f>
        <v>#N/A</v>
      </c>
      <c r="AF145" t="e">
        <f>INDEX(データ!$D$4:$D$14,MATCH(エントリーシート!L145,データ!$A$4:$A$14,0))</f>
        <v>#N/A</v>
      </c>
      <c r="AG145" t="s">
        <v>30</v>
      </c>
      <c r="AH145" t="s">
        <v>31</v>
      </c>
    </row>
    <row r="146" spans="1:34" ht="18" customHeight="1" x14ac:dyDescent="0.2">
      <c r="A146" s="238" t="s">
        <v>185</v>
      </c>
      <c r="B146" s="226" t="str">
        <f t="shared" si="28"/>
        <v/>
      </c>
      <c r="C146" s="226"/>
      <c r="D146" s="227"/>
      <c r="E146" s="227"/>
      <c r="F146" s="227"/>
      <c r="G146" s="228"/>
      <c r="H146" s="161"/>
      <c r="I146" s="170" t="str">
        <f>IF(H146="","",INDEX(データ!$B$4:$B$22,MATCH(エントリーシート!H146,データ!$A$4:$A$14,0)))</f>
        <v/>
      </c>
      <c r="J146" s="254"/>
      <c r="K146" s="255"/>
      <c r="L146" s="163"/>
      <c r="M146" s="170" t="str">
        <f>IF(L146="","",INDEX(データ!$B$4:$B$22,MATCH(エントリーシート!L146,データ!$A$4:$A$14,0)))</f>
        <v/>
      </c>
      <c r="N146" s="254"/>
      <c r="O146" s="257" t="str">
        <f>IF(N146="","",INDEX(データ!$C$4:$C$22,MATCH(エントリーシート!L146,データ!$A$4:$A$14,0)))</f>
        <v/>
      </c>
      <c r="P146" s="256"/>
      <c r="Q146" s="259"/>
      <c r="S146" s="1" t="s">
        <v>204</v>
      </c>
      <c r="T146" t="str">
        <f t="shared" si="29"/>
        <v/>
      </c>
      <c r="U146" s="58" t="str">
        <f t="shared" si="20"/>
        <v>337142</v>
      </c>
      <c r="V146" s="58" t="str">
        <f t="shared" si="21"/>
        <v>()</v>
      </c>
      <c r="W146" s="58">
        <f t="shared" si="22"/>
        <v>0</v>
      </c>
      <c r="X146" s="58">
        <f t="shared" si="23"/>
        <v>0</v>
      </c>
      <c r="Y146" s="58">
        <v>33</v>
      </c>
      <c r="Z146" s="58" t="str">
        <f t="shared" si="24"/>
        <v/>
      </c>
      <c r="AA146" s="58">
        <f t="shared" si="25"/>
        <v>0</v>
      </c>
      <c r="AB146" s="58" t="str">
        <f t="shared" si="26"/>
        <v/>
      </c>
      <c r="AC146" s="72" t="str">
        <f t="shared" si="27"/>
        <v/>
      </c>
      <c r="AD146" s="74"/>
      <c r="AE146" t="e">
        <f>INDEX(データ!$D$4:$D$14,MATCH(エントリーシート!H146,データ!$A$4:$A$14,0))</f>
        <v>#N/A</v>
      </c>
      <c r="AF146" t="e">
        <f>INDEX(データ!$D$4:$D$14,MATCH(エントリーシート!L146,データ!$A$4:$A$14,0))</f>
        <v>#N/A</v>
      </c>
      <c r="AG146" t="s">
        <v>30</v>
      </c>
      <c r="AH146" t="s">
        <v>31</v>
      </c>
    </row>
    <row r="147" spans="1:34" ht="18" customHeight="1" x14ac:dyDescent="0.2">
      <c r="A147" s="238" t="s">
        <v>186</v>
      </c>
      <c r="B147" s="226" t="str">
        <f t="shared" si="28"/>
        <v/>
      </c>
      <c r="C147" s="226"/>
      <c r="D147" s="227"/>
      <c r="E147" s="227"/>
      <c r="F147" s="227"/>
      <c r="G147" s="228"/>
      <c r="H147" s="161"/>
      <c r="I147" s="170" t="str">
        <f>IF(H147="","",INDEX(データ!$B$4:$B$22,MATCH(エントリーシート!H147,データ!$A$4:$A$14,0)))</f>
        <v/>
      </c>
      <c r="J147" s="254"/>
      <c r="K147" s="255"/>
      <c r="L147" s="163"/>
      <c r="M147" s="170" t="str">
        <f>IF(L147="","",INDEX(データ!$B$4:$B$22,MATCH(エントリーシート!L147,データ!$A$4:$A$14,0)))</f>
        <v/>
      </c>
      <c r="N147" s="254"/>
      <c r="O147" s="257" t="str">
        <f>IF(N147="","",INDEX(データ!$C$4:$C$22,MATCH(エントリーシート!L147,データ!$A$4:$A$14,0)))</f>
        <v/>
      </c>
      <c r="P147" s="256"/>
      <c r="Q147" s="259"/>
      <c r="S147" s="1" t="s">
        <v>204</v>
      </c>
      <c r="T147" t="str">
        <f t="shared" si="29"/>
        <v/>
      </c>
      <c r="U147" s="58" t="str">
        <f t="shared" si="20"/>
        <v>337143</v>
      </c>
      <c r="V147" s="58" t="str">
        <f t="shared" si="21"/>
        <v>()</v>
      </c>
      <c r="W147" s="58">
        <f t="shared" si="22"/>
        <v>0</v>
      </c>
      <c r="X147" s="58">
        <f t="shared" si="23"/>
        <v>0</v>
      </c>
      <c r="Y147" s="58">
        <v>33</v>
      </c>
      <c r="Z147" s="58" t="str">
        <f t="shared" si="24"/>
        <v/>
      </c>
      <c r="AA147" s="58">
        <f t="shared" si="25"/>
        <v>0</v>
      </c>
      <c r="AB147" s="58" t="str">
        <f t="shared" si="26"/>
        <v/>
      </c>
      <c r="AC147" s="72" t="str">
        <f t="shared" si="27"/>
        <v/>
      </c>
      <c r="AD147" s="74"/>
      <c r="AE147" t="e">
        <f>INDEX(データ!$D$4:$D$14,MATCH(エントリーシート!H147,データ!$A$4:$A$14,0))</f>
        <v>#N/A</v>
      </c>
      <c r="AF147" t="e">
        <f>INDEX(データ!$D$4:$D$14,MATCH(エントリーシート!L147,データ!$A$4:$A$14,0))</f>
        <v>#N/A</v>
      </c>
      <c r="AG147" t="s">
        <v>30</v>
      </c>
      <c r="AH147" t="s">
        <v>31</v>
      </c>
    </row>
    <row r="148" spans="1:34" ht="18" customHeight="1" x14ac:dyDescent="0.2">
      <c r="A148" s="238" t="s">
        <v>187</v>
      </c>
      <c r="B148" s="226" t="str">
        <f t="shared" si="28"/>
        <v/>
      </c>
      <c r="C148" s="226"/>
      <c r="D148" s="227"/>
      <c r="E148" s="227"/>
      <c r="F148" s="227"/>
      <c r="G148" s="228"/>
      <c r="H148" s="161"/>
      <c r="I148" s="170" t="str">
        <f>IF(H148="","",INDEX(データ!$B$4:$B$22,MATCH(エントリーシート!H148,データ!$A$4:$A$14,0)))</f>
        <v/>
      </c>
      <c r="J148" s="254"/>
      <c r="K148" s="255"/>
      <c r="L148" s="163"/>
      <c r="M148" s="170" t="str">
        <f>IF(L148="","",INDEX(データ!$B$4:$B$22,MATCH(エントリーシート!L148,データ!$A$4:$A$14,0)))</f>
        <v/>
      </c>
      <c r="N148" s="254"/>
      <c r="O148" s="257" t="str">
        <f>IF(N148="","",INDEX(データ!$C$4:$C$22,MATCH(エントリーシート!L148,データ!$A$4:$A$14,0)))</f>
        <v/>
      </c>
      <c r="P148" s="256"/>
      <c r="Q148" s="259"/>
      <c r="S148" s="1" t="s">
        <v>204</v>
      </c>
      <c r="T148" t="str">
        <f t="shared" si="29"/>
        <v/>
      </c>
      <c r="U148" s="58" t="str">
        <f t="shared" si="20"/>
        <v>337144</v>
      </c>
      <c r="V148" s="58" t="str">
        <f t="shared" si="21"/>
        <v>()</v>
      </c>
      <c r="W148" s="58">
        <f t="shared" si="22"/>
        <v>0</v>
      </c>
      <c r="X148" s="58">
        <f t="shared" si="23"/>
        <v>0</v>
      </c>
      <c r="Y148" s="58">
        <v>33</v>
      </c>
      <c r="Z148" s="58" t="str">
        <f t="shared" si="24"/>
        <v/>
      </c>
      <c r="AA148" s="58">
        <f t="shared" si="25"/>
        <v>0</v>
      </c>
      <c r="AB148" s="58" t="str">
        <f t="shared" si="26"/>
        <v/>
      </c>
      <c r="AC148" s="72" t="str">
        <f t="shared" si="27"/>
        <v/>
      </c>
      <c r="AD148" s="75"/>
      <c r="AE148" t="e">
        <f>INDEX(データ!$D$4:$D$14,MATCH(エントリーシート!H148,データ!$A$4:$A$14,0))</f>
        <v>#N/A</v>
      </c>
      <c r="AF148" t="e">
        <f>INDEX(データ!$D$4:$D$14,MATCH(エントリーシート!L148,データ!$A$4:$A$14,0))</f>
        <v>#N/A</v>
      </c>
      <c r="AG148" t="s">
        <v>30</v>
      </c>
      <c r="AH148" t="s">
        <v>31</v>
      </c>
    </row>
    <row r="149" spans="1:34" ht="18" customHeight="1" x14ac:dyDescent="0.2">
      <c r="A149" s="238" t="s">
        <v>188</v>
      </c>
      <c r="B149" s="226" t="str">
        <f t="shared" si="28"/>
        <v/>
      </c>
      <c r="C149" s="226"/>
      <c r="D149" s="227"/>
      <c r="E149" s="227"/>
      <c r="F149" s="227"/>
      <c r="G149" s="228"/>
      <c r="H149" s="161"/>
      <c r="I149" s="170" t="str">
        <f>IF(H149="","",INDEX(データ!$B$4:$B$22,MATCH(エントリーシート!H149,データ!$A$4:$A$14,0)))</f>
        <v/>
      </c>
      <c r="J149" s="254"/>
      <c r="K149" s="255"/>
      <c r="L149" s="163"/>
      <c r="M149" s="170" t="str">
        <f>IF(L149="","",INDEX(データ!$B$4:$B$22,MATCH(エントリーシート!L149,データ!$A$4:$A$14,0)))</f>
        <v/>
      </c>
      <c r="N149" s="254"/>
      <c r="O149" s="257" t="str">
        <f>IF(N149="","",INDEX(データ!$C$4:$C$22,MATCH(エントリーシート!L149,データ!$A$4:$A$14,0)))</f>
        <v/>
      </c>
      <c r="P149" s="256"/>
      <c r="Q149" s="259"/>
      <c r="S149" s="1" t="s">
        <v>204</v>
      </c>
      <c r="T149" t="str">
        <f t="shared" si="29"/>
        <v/>
      </c>
      <c r="U149" s="58" t="str">
        <f t="shared" si="20"/>
        <v>337145</v>
      </c>
      <c r="V149" s="58" t="str">
        <f t="shared" si="21"/>
        <v>()</v>
      </c>
      <c r="W149" s="58">
        <f t="shared" si="22"/>
        <v>0</v>
      </c>
      <c r="X149" s="58">
        <f t="shared" si="23"/>
        <v>0</v>
      </c>
      <c r="Y149" s="58">
        <v>33</v>
      </c>
      <c r="Z149" s="58" t="str">
        <f t="shared" si="24"/>
        <v/>
      </c>
      <c r="AA149" s="58">
        <f t="shared" si="25"/>
        <v>0</v>
      </c>
      <c r="AB149" s="58" t="str">
        <f t="shared" si="26"/>
        <v/>
      </c>
      <c r="AC149" s="72" t="str">
        <f t="shared" si="27"/>
        <v/>
      </c>
      <c r="AD149" s="74"/>
      <c r="AE149" t="e">
        <f>INDEX(データ!$D$4:$D$14,MATCH(エントリーシート!H149,データ!$A$4:$A$14,0))</f>
        <v>#N/A</v>
      </c>
      <c r="AF149" t="e">
        <f>INDEX(データ!$D$4:$D$14,MATCH(エントリーシート!L149,データ!$A$4:$A$14,0))</f>
        <v>#N/A</v>
      </c>
      <c r="AG149" t="s">
        <v>30</v>
      </c>
      <c r="AH149" t="s">
        <v>31</v>
      </c>
    </row>
    <row r="150" spans="1:34" ht="18" customHeight="1" x14ac:dyDescent="0.2">
      <c r="A150" s="238" t="s">
        <v>189</v>
      </c>
      <c r="B150" s="226" t="str">
        <f t="shared" si="28"/>
        <v/>
      </c>
      <c r="C150" s="226"/>
      <c r="D150" s="227"/>
      <c r="E150" s="227"/>
      <c r="F150" s="227"/>
      <c r="G150" s="228"/>
      <c r="H150" s="161"/>
      <c r="I150" s="170" t="str">
        <f>IF(H150="","",INDEX(データ!$B$4:$B$22,MATCH(エントリーシート!H150,データ!$A$4:$A$14,0)))</f>
        <v/>
      </c>
      <c r="J150" s="254"/>
      <c r="K150" s="255"/>
      <c r="L150" s="163"/>
      <c r="M150" s="170" t="str">
        <f>IF(L150="","",INDEX(データ!$B$4:$B$22,MATCH(エントリーシート!L150,データ!$A$4:$A$14,0)))</f>
        <v/>
      </c>
      <c r="N150" s="254"/>
      <c r="O150" s="257" t="str">
        <f>IF(N150="","",INDEX(データ!$C$4:$C$22,MATCH(エントリーシート!L150,データ!$A$4:$A$14,0)))</f>
        <v/>
      </c>
      <c r="P150" s="256"/>
      <c r="Q150" s="259"/>
      <c r="S150" s="1" t="s">
        <v>204</v>
      </c>
      <c r="T150" t="str">
        <f t="shared" si="29"/>
        <v/>
      </c>
      <c r="U150" s="58" t="str">
        <f t="shared" si="20"/>
        <v>337146</v>
      </c>
      <c r="V150" s="58" t="str">
        <f t="shared" si="21"/>
        <v>()</v>
      </c>
      <c r="W150" s="58">
        <f t="shared" si="22"/>
        <v>0</v>
      </c>
      <c r="X150" s="58">
        <f t="shared" si="23"/>
        <v>0</v>
      </c>
      <c r="Y150" s="58">
        <v>33</v>
      </c>
      <c r="Z150" s="58" t="str">
        <f t="shared" si="24"/>
        <v/>
      </c>
      <c r="AA150" s="58">
        <f t="shared" si="25"/>
        <v>0</v>
      </c>
      <c r="AB150" s="58" t="str">
        <f t="shared" si="26"/>
        <v/>
      </c>
      <c r="AC150" s="72" t="str">
        <f t="shared" si="27"/>
        <v/>
      </c>
      <c r="AD150" s="74"/>
      <c r="AE150" t="e">
        <f>INDEX(データ!$D$4:$D$14,MATCH(エントリーシート!H150,データ!$A$4:$A$14,0))</f>
        <v>#N/A</v>
      </c>
      <c r="AF150" t="e">
        <f>INDEX(データ!$D$4:$D$14,MATCH(エントリーシート!L150,データ!$A$4:$A$14,0))</f>
        <v>#N/A</v>
      </c>
      <c r="AG150" t="s">
        <v>30</v>
      </c>
      <c r="AH150" t="s">
        <v>31</v>
      </c>
    </row>
    <row r="151" spans="1:34" ht="18" customHeight="1" x14ac:dyDescent="0.2">
      <c r="A151" s="238" t="s">
        <v>190</v>
      </c>
      <c r="B151" s="226" t="str">
        <f t="shared" si="28"/>
        <v/>
      </c>
      <c r="C151" s="226"/>
      <c r="D151" s="227"/>
      <c r="E151" s="227"/>
      <c r="F151" s="227"/>
      <c r="G151" s="228"/>
      <c r="H151" s="161"/>
      <c r="I151" s="170" t="str">
        <f>IF(H151="","",INDEX(データ!$B$4:$B$22,MATCH(エントリーシート!H151,データ!$A$4:$A$14,0)))</f>
        <v/>
      </c>
      <c r="J151" s="254"/>
      <c r="K151" s="255"/>
      <c r="L151" s="163"/>
      <c r="M151" s="170" t="str">
        <f>IF(L151="","",INDEX(データ!$B$4:$B$22,MATCH(エントリーシート!L151,データ!$A$4:$A$14,0)))</f>
        <v/>
      </c>
      <c r="N151" s="254"/>
      <c r="O151" s="257" t="str">
        <f>IF(N151="","",INDEX(データ!$C$4:$C$22,MATCH(エントリーシート!L151,データ!$A$4:$A$14,0)))</f>
        <v/>
      </c>
      <c r="P151" s="256"/>
      <c r="Q151" s="259"/>
      <c r="S151" s="1" t="s">
        <v>204</v>
      </c>
      <c r="T151" t="str">
        <f t="shared" si="29"/>
        <v/>
      </c>
      <c r="U151" s="58" t="str">
        <f t="shared" si="20"/>
        <v>337147</v>
      </c>
      <c r="V151" s="58" t="str">
        <f t="shared" si="21"/>
        <v>()</v>
      </c>
      <c r="W151" s="58">
        <f t="shared" si="22"/>
        <v>0</v>
      </c>
      <c r="X151" s="58">
        <f t="shared" si="23"/>
        <v>0</v>
      </c>
      <c r="Y151" s="58">
        <v>33</v>
      </c>
      <c r="Z151" s="58" t="str">
        <f t="shared" si="24"/>
        <v/>
      </c>
      <c r="AA151" s="58">
        <f t="shared" si="25"/>
        <v>0</v>
      </c>
      <c r="AB151" s="58" t="str">
        <f t="shared" si="26"/>
        <v/>
      </c>
      <c r="AC151" s="72" t="str">
        <f t="shared" si="27"/>
        <v/>
      </c>
      <c r="AD151" s="74"/>
      <c r="AE151" t="e">
        <f>INDEX(データ!$D$4:$D$14,MATCH(エントリーシート!H151,データ!$A$4:$A$14,0))</f>
        <v>#N/A</v>
      </c>
      <c r="AF151" t="e">
        <f>INDEX(データ!$D$4:$D$14,MATCH(エントリーシート!L151,データ!$A$4:$A$14,0))</f>
        <v>#N/A</v>
      </c>
      <c r="AG151" t="s">
        <v>30</v>
      </c>
      <c r="AH151" t="s">
        <v>31</v>
      </c>
    </row>
    <row r="152" spans="1:34" ht="18" customHeight="1" x14ac:dyDescent="0.2">
      <c r="A152" s="238" t="s">
        <v>191</v>
      </c>
      <c r="B152" s="226" t="str">
        <f t="shared" si="28"/>
        <v/>
      </c>
      <c r="C152" s="226"/>
      <c r="D152" s="227"/>
      <c r="E152" s="227"/>
      <c r="F152" s="227"/>
      <c r="G152" s="228"/>
      <c r="H152" s="161"/>
      <c r="I152" s="170" t="str">
        <f>IF(H152="","",INDEX(データ!$B$4:$B$22,MATCH(エントリーシート!H152,データ!$A$4:$A$14,0)))</f>
        <v/>
      </c>
      <c r="J152" s="254"/>
      <c r="K152" s="255"/>
      <c r="L152" s="163"/>
      <c r="M152" s="170" t="str">
        <f>IF(L152="","",INDEX(データ!$B$4:$B$22,MATCH(エントリーシート!L152,データ!$A$4:$A$14,0)))</f>
        <v/>
      </c>
      <c r="N152" s="254"/>
      <c r="O152" s="257" t="str">
        <f>IF(N152="","",INDEX(データ!$C$4:$C$22,MATCH(エントリーシート!L152,データ!$A$4:$A$14,0)))</f>
        <v/>
      </c>
      <c r="P152" s="256"/>
      <c r="Q152" s="259"/>
      <c r="S152" s="1" t="s">
        <v>204</v>
      </c>
      <c r="T152" t="str">
        <f t="shared" si="29"/>
        <v/>
      </c>
      <c r="U152" s="58" t="str">
        <f t="shared" si="20"/>
        <v>337148</v>
      </c>
      <c r="V152" s="58" t="str">
        <f t="shared" si="21"/>
        <v>()</v>
      </c>
      <c r="W152" s="58">
        <f t="shared" si="22"/>
        <v>0</v>
      </c>
      <c r="X152" s="58">
        <f t="shared" si="23"/>
        <v>0</v>
      </c>
      <c r="Y152" s="58">
        <v>33</v>
      </c>
      <c r="Z152" s="58" t="str">
        <f t="shared" si="24"/>
        <v/>
      </c>
      <c r="AA152" s="58">
        <f t="shared" si="25"/>
        <v>0</v>
      </c>
      <c r="AB152" s="58" t="str">
        <f t="shared" si="26"/>
        <v/>
      </c>
      <c r="AC152" s="72" t="str">
        <f t="shared" si="27"/>
        <v/>
      </c>
      <c r="AD152" s="75"/>
      <c r="AE152" t="e">
        <f>INDEX(データ!$D$4:$D$14,MATCH(エントリーシート!H152,データ!$A$4:$A$14,0))</f>
        <v>#N/A</v>
      </c>
      <c r="AF152" t="e">
        <f>INDEX(データ!$D$4:$D$14,MATCH(エントリーシート!L152,データ!$A$4:$A$14,0))</f>
        <v>#N/A</v>
      </c>
      <c r="AG152" t="s">
        <v>30</v>
      </c>
      <c r="AH152" t="s">
        <v>31</v>
      </c>
    </row>
    <row r="153" spans="1:34" ht="18" customHeight="1" x14ac:dyDescent="0.2">
      <c r="A153" s="238" t="s">
        <v>192</v>
      </c>
      <c r="B153" s="226" t="str">
        <f t="shared" si="28"/>
        <v/>
      </c>
      <c r="C153" s="226"/>
      <c r="D153" s="227"/>
      <c r="E153" s="227"/>
      <c r="F153" s="227"/>
      <c r="G153" s="228"/>
      <c r="H153" s="161"/>
      <c r="I153" s="170" t="str">
        <f>IF(H153="","",INDEX(データ!$B$4:$B$22,MATCH(エントリーシート!H153,データ!$A$4:$A$14,0)))</f>
        <v/>
      </c>
      <c r="J153" s="254"/>
      <c r="K153" s="255"/>
      <c r="L153" s="163"/>
      <c r="M153" s="170" t="str">
        <f>IF(L153="","",INDEX(データ!$B$4:$B$22,MATCH(エントリーシート!L153,データ!$A$4:$A$14,0)))</f>
        <v/>
      </c>
      <c r="N153" s="254"/>
      <c r="O153" s="257" t="str">
        <f>IF(N153="","",INDEX(データ!$C$4:$C$22,MATCH(エントリーシート!L153,データ!$A$4:$A$14,0)))</f>
        <v/>
      </c>
      <c r="P153" s="256"/>
      <c r="Q153" s="259"/>
      <c r="S153" s="1" t="s">
        <v>204</v>
      </c>
      <c r="T153" t="str">
        <f t="shared" si="29"/>
        <v/>
      </c>
      <c r="U153" s="58" t="str">
        <f t="shared" si="20"/>
        <v>337149</v>
      </c>
      <c r="V153" s="58" t="str">
        <f t="shared" si="21"/>
        <v>()</v>
      </c>
      <c r="W153" s="58">
        <f t="shared" si="22"/>
        <v>0</v>
      </c>
      <c r="X153" s="58">
        <f t="shared" si="23"/>
        <v>0</v>
      </c>
      <c r="Y153" s="58">
        <v>33</v>
      </c>
      <c r="Z153" s="58" t="str">
        <f t="shared" si="24"/>
        <v/>
      </c>
      <c r="AA153" s="58">
        <f t="shared" si="25"/>
        <v>0</v>
      </c>
      <c r="AB153" s="58" t="str">
        <f t="shared" si="26"/>
        <v/>
      </c>
      <c r="AC153" s="72" t="str">
        <f t="shared" si="27"/>
        <v/>
      </c>
      <c r="AD153" s="74"/>
      <c r="AE153" t="e">
        <f>INDEX(データ!$D$4:$D$14,MATCH(エントリーシート!H153,データ!$A$4:$A$14,0))</f>
        <v>#N/A</v>
      </c>
      <c r="AF153" t="e">
        <f>INDEX(データ!$D$4:$D$14,MATCH(エントリーシート!L153,データ!$A$4:$A$14,0))</f>
        <v>#N/A</v>
      </c>
      <c r="AG153" t="s">
        <v>30</v>
      </c>
      <c r="AH153" t="s">
        <v>31</v>
      </c>
    </row>
    <row r="154" spans="1:34" ht="18" customHeight="1" thickBot="1" x14ac:dyDescent="0.25">
      <c r="A154" s="239" t="s">
        <v>193</v>
      </c>
      <c r="B154" s="240" t="str">
        <f t="shared" si="28"/>
        <v/>
      </c>
      <c r="C154" s="240"/>
      <c r="D154" s="241"/>
      <c r="E154" s="241"/>
      <c r="F154" s="241"/>
      <c r="G154" s="242"/>
      <c r="H154" s="243"/>
      <c r="I154" s="244" t="str">
        <f>IF(H154="","",INDEX(データ!$B$4:$B$22,MATCH(エントリーシート!H154,データ!$A$4:$A$14,0)))</f>
        <v/>
      </c>
      <c r="J154" s="222"/>
      <c r="K154" s="223"/>
      <c r="L154" s="245"/>
      <c r="M154" s="244" t="str">
        <f>IF(L154="","",INDEX(データ!$B$4:$B$22,MATCH(エントリーシート!L154,データ!$A$4:$A$14,0)))</f>
        <v/>
      </c>
      <c r="N154" s="222"/>
      <c r="O154" s="261" t="str">
        <f>IF(N154="","",INDEX(データ!$C$4:$C$22,MATCH(エントリーシート!L154,データ!$A$4:$A$14,0)))</f>
        <v/>
      </c>
      <c r="P154" s="262"/>
      <c r="Q154" s="225"/>
      <c r="S154" s="1" t="s">
        <v>204</v>
      </c>
      <c r="T154" t="str">
        <f t="shared" si="29"/>
        <v/>
      </c>
      <c r="U154" s="58" t="str">
        <f t="shared" si="20"/>
        <v>337150</v>
      </c>
      <c r="V154" s="58" t="str">
        <f t="shared" si="21"/>
        <v>()</v>
      </c>
      <c r="W154" s="58">
        <f t="shared" si="22"/>
        <v>0</v>
      </c>
      <c r="X154" s="58">
        <f t="shared" si="23"/>
        <v>0</v>
      </c>
      <c r="Y154" s="58">
        <v>33</v>
      </c>
      <c r="Z154" s="58" t="str">
        <f t="shared" si="24"/>
        <v/>
      </c>
      <c r="AA154" s="58">
        <f t="shared" si="25"/>
        <v>0</v>
      </c>
      <c r="AB154" s="58" t="str">
        <f t="shared" si="26"/>
        <v/>
      </c>
      <c r="AC154" s="72" t="str">
        <f t="shared" si="27"/>
        <v/>
      </c>
      <c r="AD154" s="74"/>
      <c r="AE154" t="e">
        <f>INDEX(データ!$D$4:$D$14,MATCH(エントリーシート!H154,データ!$A$4:$A$14,0))</f>
        <v>#N/A</v>
      </c>
      <c r="AF154" t="e">
        <f>INDEX(データ!$D$4:$D$14,MATCH(エントリーシート!L154,データ!$A$4:$A$14,0))</f>
        <v>#N/A</v>
      </c>
      <c r="AG154" t="s">
        <v>30</v>
      </c>
      <c r="AH154" t="s">
        <v>31</v>
      </c>
    </row>
    <row r="155" spans="1:34" ht="18" customHeight="1" x14ac:dyDescent="0.2">
      <c r="U155" s="58" t="str">
        <f t="shared" ref="U155:U163" si="30">CONCATENATE(S155,B153,A155)</f>
        <v/>
      </c>
    </row>
    <row r="156" spans="1:34" ht="18" customHeight="1" x14ac:dyDescent="0.2">
      <c r="U156" s="58" t="str">
        <f t="shared" si="30"/>
        <v/>
      </c>
    </row>
    <row r="157" spans="1:34" ht="18" customHeight="1" x14ac:dyDescent="0.2">
      <c r="U157" s="58" t="str">
        <f t="shared" si="30"/>
        <v/>
      </c>
    </row>
    <row r="158" spans="1:34" ht="18" customHeight="1" x14ac:dyDescent="0.2">
      <c r="U158" s="58" t="str">
        <f t="shared" si="30"/>
        <v/>
      </c>
    </row>
    <row r="159" spans="1:34" ht="18" customHeight="1" x14ac:dyDescent="0.2">
      <c r="U159" s="58" t="str">
        <f t="shared" si="30"/>
        <v/>
      </c>
    </row>
    <row r="160" spans="1:34" ht="18" customHeight="1" x14ac:dyDescent="0.2">
      <c r="U160" s="58" t="str">
        <f t="shared" si="30"/>
        <v/>
      </c>
    </row>
    <row r="161" spans="21:21" ht="18" customHeight="1" x14ac:dyDescent="0.2">
      <c r="U161" s="58" t="str">
        <f t="shared" si="30"/>
        <v/>
      </c>
    </row>
    <row r="162" spans="21:21" ht="18" customHeight="1" x14ac:dyDescent="0.2">
      <c r="U162" s="58" t="str">
        <f t="shared" si="30"/>
        <v/>
      </c>
    </row>
    <row r="163" spans="21:21" ht="18" customHeight="1" x14ac:dyDescent="0.2">
      <c r="U163" s="58" t="str">
        <f t="shared" si="30"/>
        <v/>
      </c>
    </row>
    <row r="164" spans="21:21" ht="18" customHeight="1" x14ac:dyDescent="0.2"/>
    <row r="165" spans="21:21" ht="18" customHeight="1" x14ac:dyDescent="0.2"/>
    <row r="166" spans="21:21" ht="18" customHeight="1" x14ac:dyDescent="0.2"/>
    <row r="167" spans="21:21" ht="18" customHeight="1" x14ac:dyDescent="0.2"/>
    <row r="168" spans="21:21" ht="18" customHeight="1" x14ac:dyDescent="0.2"/>
    <row r="169" spans="21:21" ht="18" customHeight="1" x14ac:dyDescent="0.2"/>
    <row r="170" spans="21:21" ht="18" customHeight="1" x14ac:dyDescent="0.2"/>
    <row r="171" spans="21:21" ht="18" customHeight="1" x14ac:dyDescent="0.2"/>
    <row r="172" spans="21:21" ht="18" customHeight="1" x14ac:dyDescent="0.2"/>
    <row r="173" spans="21:21" ht="18" customHeight="1" x14ac:dyDescent="0.2"/>
    <row r="174" spans="21:21" ht="18" customHeight="1" x14ac:dyDescent="0.2"/>
    <row r="175" spans="21:21" ht="18" customHeight="1" x14ac:dyDescent="0.2"/>
    <row r="176" spans="21:21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</sheetData>
  <sheetProtection sheet="1" selectLockedCells="1"/>
  <mergeCells count="6">
    <mergeCell ref="J4:K4"/>
    <mergeCell ref="N4:O4"/>
    <mergeCell ref="F2:K2"/>
    <mergeCell ref="M2:P2"/>
    <mergeCell ref="L3:P3"/>
    <mergeCell ref="H3:K3"/>
  </mergeCells>
  <phoneticPr fontId="2"/>
  <conditionalFormatting sqref="B2">
    <cfRule type="cellIs" dxfId="9" priority="11" operator="equal">
      <formula>""</formula>
    </cfRule>
  </conditionalFormatting>
  <conditionalFormatting sqref="D2 F2 M2 L3">
    <cfRule type="cellIs" dxfId="8" priority="10" operator="equal">
      <formula>""</formula>
    </cfRule>
  </conditionalFormatting>
  <conditionalFormatting sqref="J5:K154">
    <cfRule type="cellIs" priority="1" stopIfTrue="1" operator="notEqual">
      <formula>""</formula>
    </cfRule>
    <cfRule type="expression" dxfId="7" priority="2" stopIfTrue="1">
      <formula>$H5&gt;0</formula>
    </cfRule>
  </conditionalFormatting>
  <conditionalFormatting sqref="N5:O154">
    <cfRule type="cellIs" priority="5" stopIfTrue="1" operator="notEqual">
      <formula>""</formula>
    </cfRule>
    <cfRule type="expression" dxfId="6" priority="6" stopIfTrue="1">
      <formula>$L5&gt;0</formula>
    </cfRule>
  </conditionalFormatting>
  <conditionalFormatting sqref="P5:Q154">
    <cfRule type="cellIs" priority="7" stopIfTrue="1" operator="greaterThan">
      <formula>0</formula>
    </cfRule>
    <cfRule type="expression" dxfId="5" priority="8" stopIfTrue="1">
      <formula>$L5&gt;7</formula>
    </cfRule>
  </conditionalFormatting>
  <dataValidations xWindow="598" yWindow="397" count="6">
    <dataValidation type="textLength" imeMode="halfAlpha" showInputMessage="1" showErrorMessage="1" sqref="K5:K44" xr:uid="{00000000-0002-0000-0000-000000000000}">
      <formula1>0</formula1>
      <formula2>99</formula2>
    </dataValidation>
    <dataValidation type="whole" imeMode="halfAlpha" allowBlank="1" showInputMessage="1" showErrorMessage="1" sqref="F5:F154" xr:uid="{00000000-0002-0000-0000-000001000000}">
      <formula1>4</formula1>
      <formula2>6</formula2>
    </dataValidation>
    <dataValidation imeMode="halfKatakana" allowBlank="1" showInputMessage="1" showErrorMessage="1" sqref="E5:E44" xr:uid="{00000000-0002-0000-0000-000002000000}"/>
    <dataValidation imeMode="halfAlpha" allowBlank="1" showInputMessage="1" showErrorMessage="1" sqref="J5:J44 N5:R44" xr:uid="{00000000-0002-0000-0000-000003000000}"/>
    <dataValidation imeMode="on" allowBlank="1" showInputMessage="1" showErrorMessage="1" sqref="D5:D44" xr:uid="{00000000-0002-0000-0000-000005000000}"/>
    <dataValidation type="whole" allowBlank="1" showInputMessage="1" showErrorMessage="1" error="男子は「１」を、女子は「２」を入力してください。" prompt="男子は「1」_x000a_女子は「2」" sqref="G5:G154" xr:uid="{00000000-0002-0000-0000-000007000000}">
      <formula1>1</formula1>
      <formula2>2</formula2>
    </dataValidation>
  </dataValidations>
  <pageMargins left="0.7" right="0.7" top="0.75" bottom="0.75" header="0.3" footer="0.3"/>
  <pageSetup paperSize="8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98" yWindow="397" count="2">
        <x14:dataValidation type="list" operator="lessThanOrEqual" allowBlank="1" showInputMessage="1" showErrorMessage="1" error="リレーはリレー種目に入力してください。" xr:uid="{6272A007-E449-4E91-9FD0-365706019A4C}">
          <x14:formula1>
            <xm:f>データ!$G$4:$G$8</xm:f>
          </x14:formula1>
          <xm:sqref>H5:H154</xm:sqref>
        </x14:dataValidation>
        <x14:dataValidation type="list" imeMode="halfAlpha" allowBlank="1" showInputMessage="1" showErrorMessage="1" error="個人種目に入力してください。" xr:uid="{B7345836-EB85-4A65-BB22-CAF131BC449F}">
          <x14:formula1>
            <xm:f>データ!$H$4:$H$11</xm:f>
          </x14:formula1>
          <xm:sqref>L5:L154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907F-045F-47F6-AF1A-5E722906889E}">
  <sheetPr>
    <pageSetUpPr fitToPage="1"/>
  </sheetPr>
  <dimension ref="A1:AH235"/>
  <sheetViews>
    <sheetView showGridLines="0" topLeftCell="A4" zoomScale="70" zoomScaleNormal="70" workbookViewId="0">
      <selection activeCell="Q11" sqref="Q11"/>
    </sheetView>
  </sheetViews>
  <sheetFormatPr defaultRowHeight="13" x14ac:dyDescent="0.2"/>
  <cols>
    <col min="1" max="1" width="5.36328125" style="78" customWidth="1"/>
    <col min="2" max="2" width="14.26953125" customWidth="1"/>
    <col min="3" max="3" width="13.36328125" customWidth="1"/>
    <col min="4" max="4" width="19.90625" customWidth="1"/>
    <col min="5" max="5" width="17.453125" customWidth="1"/>
    <col min="6" max="7" width="3.6328125" customWidth="1"/>
    <col min="8" max="8" width="8.6328125" customWidth="1"/>
    <col min="9" max="9" width="20.6328125" customWidth="1"/>
    <col min="10" max="10" width="12.6328125" customWidth="1"/>
    <col min="11" max="11" width="5.453125" customWidth="1"/>
    <col min="12" max="12" width="8.7265625" customWidth="1"/>
    <col min="13" max="13" width="20.6328125" customWidth="1"/>
    <col min="14" max="14" width="12.6328125" customWidth="1"/>
    <col min="15" max="15" width="5.6328125" customWidth="1"/>
    <col min="17" max="17" width="17.453125" customWidth="1"/>
    <col min="19" max="19" width="0" style="1" hidden="1" customWidth="1"/>
    <col min="20" max="20" width="13.36328125" hidden="1" customWidth="1"/>
    <col min="21" max="21" width="14.7265625" hidden="1" customWidth="1"/>
    <col min="22" max="22" width="16.453125" hidden="1" customWidth="1"/>
    <col min="23" max="23" width="13.08984375" hidden="1" customWidth="1"/>
    <col min="24" max="25" width="10.6328125" hidden="1" customWidth="1"/>
    <col min="26" max="26" width="10" hidden="1" customWidth="1"/>
    <col min="27" max="27" width="9" hidden="1" customWidth="1"/>
    <col min="28" max="28" width="16.453125" hidden="1" customWidth="1"/>
    <col min="29" max="30" width="17.90625" hidden="1" customWidth="1"/>
    <col min="31" max="34" width="9" hidden="1" customWidth="1"/>
  </cols>
  <sheetData>
    <row r="1" spans="1:34" ht="47.25" customHeight="1" thickBot="1" x14ac:dyDescent="0.25">
      <c r="A1" s="79" t="s">
        <v>79</v>
      </c>
      <c r="B1" s="50"/>
      <c r="C1" s="50"/>
      <c r="D1" s="50"/>
      <c r="E1" s="50"/>
      <c r="F1" s="59"/>
      <c r="J1" s="2"/>
      <c r="L1" s="65"/>
      <c r="M1" s="59"/>
      <c r="P1" s="3"/>
      <c r="Q1" s="3"/>
      <c r="R1" s="3"/>
    </row>
    <row r="2" spans="1:34" ht="25.5" customHeight="1" thickTop="1" thickBot="1" x14ac:dyDescent="0.25">
      <c r="A2" s="76"/>
      <c r="B2" s="84" t="s">
        <v>196</v>
      </c>
      <c r="C2" s="49" t="s">
        <v>197</v>
      </c>
      <c r="D2" s="33" t="s">
        <v>220</v>
      </c>
      <c r="E2" s="22" t="s">
        <v>75</v>
      </c>
      <c r="F2" s="288" t="s">
        <v>210</v>
      </c>
      <c r="G2" s="289"/>
      <c r="H2" s="289"/>
      <c r="I2" s="289"/>
      <c r="J2" s="289"/>
      <c r="K2" s="290"/>
      <c r="L2" s="51" t="s">
        <v>10</v>
      </c>
      <c r="M2" s="291" t="s">
        <v>208</v>
      </c>
      <c r="N2" s="292"/>
      <c r="O2" s="292"/>
      <c r="P2" s="293"/>
      <c r="Q2" s="80"/>
      <c r="R2" s="80"/>
      <c r="T2" s="150">
        <f>B3</f>
        <v>0</v>
      </c>
      <c r="U2" s="67" t="str">
        <f>B2</f>
        <v>受付番号</v>
      </c>
      <c r="V2" s="67" t="str">
        <f>D2</f>
        <v>岡山クラブ</v>
      </c>
      <c r="W2" s="67">
        <f>D3</f>
        <v>0</v>
      </c>
      <c r="X2" s="67">
        <f>COUNTIF($G$5:$G$44,1)</f>
        <v>7</v>
      </c>
      <c r="Y2" s="67">
        <f>COUNTIF($G$5:$G$44,2)</f>
        <v>1</v>
      </c>
      <c r="Z2" s="67">
        <f>X2+Y2</f>
        <v>8</v>
      </c>
      <c r="AA2" s="67" t="str">
        <f>F2</f>
        <v>伊藤　博文</v>
      </c>
      <c r="AB2" s="67" t="str">
        <f>M2</f>
        <v>090-○○○○-○○○○</v>
      </c>
      <c r="AC2" s="67" t="str">
        <f>L3</f>
        <v>伊藤博文・090-○○○○-○○○○</v>
      </c>
      <c r="AD2" s="68">
        <f>F3</f>
        <v>0</v>
      </c>
    </row>
    <row r="3" spans="1:34" ht="25.5" customHeight="1" thickTop="1" thickBot="1" x14ac:dyDescent="0.25">
      <c r="A3" s="76"/>
      <c r="B3" s="149"/>
      <c r="C3" s="69"/>
      <c r="D3" s="38"/>
      <c r="E3" s="42"/>
      <c r="F3" s="70"/>
      <c r="G3" s="71"/>
      <c r="H3" s="297" t="s">
        <v>14</v>
      </c>
      <c r="I3" s="298"/>
      <c r="J3" s="298"/>
      <c r="K3" s="299"/>
      <c r="L3" s="294" t="s">
        <v>209</v>
      </c>
      <c r="M3" s="295"/>
      <c r="N3" s="295"/>
      <c r="O3" s="295"/>
      <c r="P3" s="296"/>
      <c r="Q3" s="81"/>
      <c r="R3" s="81"/>
      <c r="T3" s="151" t="s">
        <v>76</v>
      </c>
    </row>
    <row r="4" spans="1:34" ht="64.5" customHeight="1" thickBot="1" x14ac:dyDescent="0.25">
      <c r="A4" s="77" t="s">
        <v>0</v>
      </c>
      <c r="B4" s="85" t="s">
        <v>197</v>
      </c>
      <c r="C4" s="4" t="s">
        <v>194</v>
      </c>
      <c r="D4" s="34" t="s">
        <v>11</v>
      </c>
      <c r="E4" s="25" t="s">
        <v>74</v>
      </c>
      <c r="F4" s="64" t="s">
        <v>1</v>
      </c>
      <c r="G4" s="63" t="s">
        <v>2</v>
      </c>
      <c r="H4" s="26" t="s">
        <v>15</v>
      </c>
      <c r="I4" s="25" t="s">
        <v>77</v>
      </c>
      <c r="J4" s="286" t="s">
        <v>8</v>
      </c>
      <c r="K4" s="287"/>
      <c r="L4" s="26" t="s">
        <v>15</v>
      </c>
      <c r="M4" s="25" t="s">
        <v>78</v>
      </c>
      <c r="N4" s="286" t="s">
        <v>8</v>
      </c>
      <c r="O4" s="287"/>
      <c r="P4" s="7" t="s">
        <v>3</v>
      </c>
      <c r="Q4" s="91" t="s">
        <v>195</v>
      </c>
      <c r="R4" s="83"/>
      <c r="U4" s="61" t="s">
        <v>21</v>
      </c>
      <c r="V4" s="61" t="s">
        <v>22</v>
      </c>
      <c r="W4" s="61" t="s">
        <v>72</v>
      </c>
      <c r="X4" s="61" t="s">
        <v>23</v>
      </c>
      <c r="Y4" s="62" t="s">
        <v>24</v>
      </c>
      <c r="Z4" s="61" t="s">
        <v>25</v>
      </c>
      <c r="AA4" s="61" t="s">
        <v>26</v>
      </c>
      <c r="AB4" s="61" t="s">
        <v>27</v>
      </c>
      <c r="AC4" s="61" t="s">
        <v>28</v>
      </c>
      <c r="AD4" s="66" t="s">
        <v>73</v>
      </c>
      <c r="AE4" t="s">
        <v>19</v>
      </c>
      <c r="AF4" t="s">
        <v>20</v>
      </c>
    </row>
    <row r="5" spans="1:34" ht="18" customHeight="1" x14ac:dyDescent="0.2">
      <c r="A5" s="53" t="s">
        <v>32</v>
      </c>
      <c r="B5" s="52" t="str">
        <f>IF(D5="","",$D$2)</f>
        <v>岡山クラブ</v>
      </c>
      <c r="C5" s="17"/>
      <c r="D5" s="13" t="s">
        <v>221</v>
      </c>
      <c r="E5" s="12" t="s">
        <v>229</v>
      </c>
      <c r="F5" s="31">
        <v>4</v>
      </c>
      <c r="G5" s="86">
        <v>1</v>
      </c>
      <c r="H5" s="18">
        <v>4</v>
      </c>
      <c r="I5" s="23" t="str">
        <f>IF(H5="","",INDEX(データ!$B$4:$B$22,MATCH('ｴﾝﾄﾘｰシート 解説'!H5,データ!$A$4:$A$14,0)))</f>
        <v>１００ｍ　４年の部</v>
      </c>
      <c r="J5" s="39">
        <v>1878</v>
      </c>
      <c r="K5" s="43" t="str">
        <f>IF(J5="","",INDEX(データ!$C$4:$C$22,MATCH('ｴﾝﾄﾘｰシート 解説'!H5,データ!$A$4:$A$14,0)))</f>
        <v>秒</v>
      </c>
      <c r="L5" s="18">
        <v>8</v>
      </c>
      <c r="M5" s="23" t="str">
        <f>IF(L5="","",INDEX(データ!$B$4:$B$22,MATCH('ｴﾝﾄﾘｰシート 解説'!L5,データ!$A$4:$A$14,0)))</f>
        <v>４×１００ｍＲ　４年の部</v>
      </c>
      <c r="N5" s="41">
        <v>11234</v>
      </c>
      <c r="O5" s="47" t="str">
        <f>IF(N5="","",INDEX(データ!$C$4:$C$22,MATCH('ｴﾝﾄﾘｰシート 解説'!L5,データ!$A$4:$A$14,0)))</f>
        <v>秒</v>
      </c>
      <c r="P5" s="27" t="s">
        <v>203</v>
      </c>
      <c r="Q5" s="92" t="s">
        <v>237</v>
      </c>
      <c r="R5" s="82"/>
      <c r="S5" s="1" t="s">
        <v>204</v>
      </c>
      <c r="U5" s="58" t="str">
        <f>CONCATENATE(S5,$B$3,A5)</f>
        <v>337001</v>
      </c>
      <c r="V5" s="58" t="str">
        <f t="shared" ref="V5:V44" si="0">CONCATENATE(D5,AG5,F5,AH5)</f>
        <v>岡山　太郎(4)</v>
      </c>
      <c r="W5" s="58" t="str">
        <f>E5</f>
        <v>ｵｶﾔﾏ ﾀﾛｳ</v>
      </c>
      <c r="X5" s="58">
        <f>G5</f>
        <v>1</v>
      </c>
      <c r="Y5" s="58">
        <v>33</v>
      </c>
      <c r="Z5" s="58" t="str">
        <f>IF(D5="","",CONCATENATE(S5,$B$3))</f>
        <v>337</v>
      </c>
      <c r="AA5" s="60">
        <f>C5</f>
        <v>0</v>
      </c>
      <c r="AB5" s="58" t="str">
        <f t="shared" ref="AB5:AB44" si="1">IF(H5="","",CONCATENATE(AE5,J5))</f>
        <v>00240 0001878</v>
      </c>
      <c r="AC5" s="72" t="str">
        <f t="shared" ref="AC5:AC44" si="2">IF(L5="","",CONCATENATE(AF5,N5))</f>
        <v>60140 0011234</v>
      </c>
      <c r="AD5" s="73"/>
      <c r="AE5" t="str">
        <f>INDEX(データ!$D$4:$D$14,MATCH('ｴﾝﾄﾘｰシート 解説'!H5,データ!$A$4:$A$14,0))</f>
        <v>00240 000</v>
      </c>
      <c r="AF5" t="str">
        <f>INDEX(データ!$D$4:$D$14,MATCH('ｴﾝﾄﾘｰシート 解説'!L5,データ!$A$4:$A$14,0))</f>
        <v>60140 00</v>
      </c>
      <c r="AG5" t="s">
        <v>30</v>
      </c>
      <c r="AH5" t="s">
        <v>31</v>
      </c>
    </row>
    <row r="6" spans="1:34" ht="18" customHeight="1" x14ac:dyDescent="0.2">
      <c r="A6" s="54" t="s">
        <v>33</v>
      </c>
      <c r="B6" s="35" t="str">
        <f t="shared" ref="B6:B69" si="3">IF(D6="","",$D$2)</f>
        <v>岡山クラブ</v>
      </c>
      <c r="C6" s="152"/>
      <c r="D6" s="8" t="s">
        <v>223</v>
      </c>
      <c r="E6" s="8" t="s">
        <v>230</v>
      </c>
      <c r="F6" s="9">
        <v>4</v>
      </c>
      <c r="G6" s="87">
        <v>1</v>
      </c>
      <c r="H6" s="19">
        <v>4</v>
      </c>
      <c r="I6" s="6" t="str">
        <f>IF(H6="","",INDEX(データ!$B$4:$B$22,MATCH('ｴﾝﾄﾘｰシート 解説'!H6,データ!$A$4:$A$14,0)))</f>
        <v>１００ｍ　４年の部</v>
      </c>
      <c r="J6" s="39">
        <v>1767</v>
      </c>
      <c r="K6" s="44" t="str">
        <f>IF(J6="","",INDEX(データ!$C$4:$C$22,MATCH('ｴﾝﾄﾘｰシート 解説'!H6,データ!$A$4:$A$14,0)))</f>
        <v>秒</v>
      </c>
      <c r="L6" s="19">
        <v>8</v>
      </c>
      <c r="M6" s="6" t="str">
        <f>IF(L6="","",INDEX(データ!$B$4:$B$22,MATCH('ｴﾝﾄﾘｰシート 解説'!L6,データ!$A$4:$A$14,0)))</f>
        <v>４×１００ｍＲ　４年の部</v>
      </c>
      <c r="N6" s="41">
        <v>11234</v>
      </c>
      <c r="O6" s="47" t="str">
        <f>IF(N6="","",INDEX(データ!$C$4:$C$22,MATCH('ｴﾝﾄﾘｰシート 解説'!L6,データ!$A$4:$A$14,0)))</f>
        <v>秒</v>
      </c>
      <c r="P6" s="28" t="s">
        <v>205</v>
      </c>
      <c r="Q6" s="92" t="s">
        <v>237</v>
      </c>
      <c r="R6" s="82"/>
      <c r="S6" s="1" t="s">
        <v>204</v>
      </c>
      <c r="U6" s="58" t="str">
        <f t="shared" ref="U6:U69" si="4">CONCATENATE(S6,$B$3,A6)</f>
        <v>337002</v>
      </c>
      <c r="V6" s="58" t="str">
        <f t="shared" si="0"/>
        <v>倉敷　仙一(4)</v>
      </c>
      <c r="W6" s="58" t="str">
        <f t="shared" ref="W6:W69" si="5">E6</f>
        <v>ｸﾗｼｷ ｾﾝｲﾁ</v>
      </c>
      <c r="X6" s="58">
        <f t="shared" ref="X6:X69" si="6">G6</f>
        <v>1</v>
      </c>
      <c r="Y6" s="58">
        <v>33</v>
      </c>
      <c r="Z6" s="58" t="str">
        <f t="shared" ref="Z6:Z69" si="7">IF(D6="","",CONCATENATE(S6,$B$3))</f>
        <v>337</v>
      </c>
      <c r="AA6" s="58">
        <f t="shared" ref="AA6:AA69" si="8">C6</f>
        <v>0</v>
      </c>
      <c r="AB6" s="58" t="str">
        <f t="shared" si="1"/>
        <v>00240 0001767</v>
      </c>
      <c r="AC6" s="72" t="str">
        <f t="shared" si="2"/>
        <v>60140 0011234</v>
      </c>
      <c r="AD6" s="74"/>
      <c r="AE6" t="str">
        <f>INDEX(データ!$D$4:$D$14,MATCH('ｴﾝﾄﾘｰシート 解説'!H6,データ!$A$4:$A$14,0))</f>
        <v>00240 000</v>
      </c>
      <c r="AF6" t="str">
        <f>INDEX(データ!$D$4:$D$14,MATCH('ｴﾝﾄﾘｰシート 解説'!L6,データ!$A$4:$A$14,0))</f>
        <v>60140 00</v>
      </c>
      <c r="AG6" t="s">
        <v>30</v>
      </c>
      <c r="AH6" t="s">
        <v>31</v>
      </c>
    </row>
    <row r="7" spans="1:34" ht="18" customHeight="1" x14ac:dyDescent="0.2">
      <c r="A7" s="54" t="s">
        <v>34</v>
      </c>
      <c r="B7" s="36" t="str">
        <f t="shared" si="3"/>
        <v>岡山クラブ</v>
      </c>
      <c r="C7" s="152"/>
      <c r="D7" s="8" t="s">
        <v>225</v>
      </c>
      <c r="E7" s="8" t="s">
        <v>231</v>
      </c>
      <c r="F7" s="9">
        <v>4</v>
      </c>
      <c r="G7" s="87">
        <v>1</v>
      </c>
      <c r="H7" s="19">
        <v>1</v>
      </c>
      <c r="I7" s="6" t="str">
        <f>IF(H7="","",INDEX(データ!$B$4:$B$22,MATCH('ｴﾝﾄﾘｰシート 解説'!H7,データ!$A$4:$A$14,0)))</f>
        <v>１０００ｍ走</v>
      </c>
      <c r="J7" s="39">
        <v>42345</v>
      </c>
      <c r="K7" s="44" t="str">
        <f>IF(J7="","",INDEX(データ!$C$4:$C$22,MATCH('ｴﾝﾄﾘｰシート 解説'!H7,データ!$A$4:$A$14,0)))</f>
        <v>秒</v>
      </c>
      <c r="L7" s="19"/>
      <c r="M7" s="6" t="str">
        <f>IF(L7="","",INDEX(データ!$B$4:$B$22,MATCH('ｴﾝﾄﾘｰシート 解説'!L7,データ!$A$4:$A$14,0)))</f>
        <v/>
      </c>
      <c r="N7" s="41"/>
      <c r="O7" s="47" t="str">
        <f>IF(N7="","",INDEX(データ!$C$4:$C$22,MATCH('ｴﾝﾄﾘｰシート 解説'!L7,データ!$A$4:$A$14,0)))</f>
        <v/>
      </c>
      <c r="P7" s="28"/>
      <c r="Q7" s="93"/>
      <c r="R7" s="82"/>
      <c r="S7" s="1" t="s">
        <v>204</v>
      </c>
      <c r="U7" s="58" t="str">
        <f t="shared" si="4"/>
        <v>337003</v>
      </c>
      <c r="V7" s="58" t="str">
        <f t="shared" si="0"/>
        <v>笠岡　大悟(4)</v>
      </c>
      <c r="W7" s="58" t="str">
        <f t="shared" si="5"/>
        <v>ｶｻｵｶ ﾀﾞｲｺﾞ</v>
      </c>
      <c r="X7" s="58">
        <f t="shared" si="6"/>
        <v>1</v>
      </c>
      <c r="Y7" s="58">
        <v>33</v>
      </c>
      <c r="Z7" s="58" t="str">
        <f t="shared" si="7"/>
        <v>337</v>
      </c>
      <c r="AA7" s="58">
        <f t="shared" si="8"/>
        <v>0</v>
      </c>
      <c r="AB7" s="58" t="str">
        <f t="shared" si="1"/>
        <v>00770 0042345</v>
      </c>
      <c r="AC7" s="72" t="str">
        <f t="shared" si="2"/>
        <v/>
      </c>
      <c r="AD7" s="74"/>
      <c r="AE7" t="str">
        <f>INDEX(データ!$D$4:$D$14,MATCH('ｴﾝﾄﾘｰシート 解説'!H7,データ!$A$4:$A$14,0))</f>
        <v>00770 00</v>
      </c>
      <c r="AF7" t="e">
        <f>INDEX(データ!$D$4:$D$14,MATCH('ｴﾝﾄﾘｰシート 解説'!L7,データ!$A$4:$A$14,0))</f>
        <v>#N/A</v>
      </c>
      <c r="AG7" t="s">
        <v>30</v>
      </c>
      <c r="AH7" t="s">
        <v>31</v>
      </c>
    </row>
    <row r="8" spans="1:34" ht="18" customHeight="1" x14ac:dyDescent="0.2">
      <c r="A8" s="54" t="s">
        <v>35</v>
      </c>
      <c r="B8" s="36" t="str">
        <f t="shared" si="3"/>
        <v>岡山クラブ</v>
      </c>
      <c r="C8" s="152"/>
      <c r="D8" s="8" t="s">
        <v>222</v>
      </c>
      <c r="E8" s="8" t="s">
        <v>232</v>
      </c>
      <c r="F8" s="9">
        <v>4</v>
      </c>
      <c r="G8" s="87">
        <v>1</v>
      </c>
      <c r="H8" s="19">
        <v>4</v>
      </c>
      <c r="I8" s="6" t="str">
        <f>IF(H8="","",INDEX(データ!$B$4:$B$22,MATCH('ｴﾝﾄﾘｰシート 解説'!H8,データ!$A$4:$A$14,0)))</f>
        <v>１００ｍ　４年の部</v>
      </c>
      <c r="J8" s="39">
        <v>1678</v>
      </c>
      <c r="K8" s="44" t="str">
        <f>IF(J8="","",INDEX(データ!$C$4:$C$22,MATCH('ｴﾝﾄﾘｰシート 解説'!H8,データ!$A$4:$A$14,0)))</f>
        <v>秒</v>
      </c>
      <c r="L8" s="19">
        <v>8</v>
      </c>
      <c r="M8" s="6" t="str">
        <f>IF(L8="","",INDEX(データ!$B$4:$B$22,MATCH('ｴﾝﾄﾘｰシート 解説'!L8,データ!$A$4:$A$14,0)))</f>
        <v>４×１００ｍＲ　４年の部</v>
      </c>
      <c r="N8" s="41">
        <v>11234</v>
      </c>
      <c r="O8" s="47" t="str">
        <f>IF(N8="","",INDEX(データ!$C$4:$C$22,MATCH('ｴﾝﾄﾘｰシート 解説'!L8,データ!$A$4:$A$14,0)))</f>
        <v>秒</v>
      </c>
      <c r="P8" s="28" t="s">
        <v>207</v>
      </c>
      <c r="Q8" s="92" t="s">
        <v>237</v>
      </c>
      <c r="R8" s="82"/>
      <c r="S8" s="1" t="s">
        <v>204</v>
      </c>
      <c r="U8" s="58" t="str">
        <f t="shared" si="4"/>
        <v>337004</v>
      </c>
      <c r="V8" s="58" t="str">
        <f t="shared" si="0"/>
        <v>津山　浩志(4)</v>
      </c>
      <c r="W8" s="58" t="str">
        <f t="shared" si="5"/>
        <v>ﾂﾔﾏ ｺｳｼ</v>
      </c>
      <c r="X8" s="58">
        <f t="shared" si="6"/>
        <v>1</v>
      </c>
      <c r="Y8" s="58">
        <v>33</v>
      </c>
      <c r="Z8" s="58" t="str">
        <f t="shared" si="7"/>
        <v>337</v>
      </c>
      <c r="AA8" s="58">
        <f t="shared" si="8"/>
        <v>0</v>
      </c>
      <c r="AB8" s="58" t="str">
        <f t="shared" si="1"/>
        <v>00240 0001678</v>
      </c>
      <c r="AC8" s="72" t="str">
        <f t="shared" si="2"/>
        <v>60140 0011234</v>
      </c>
      <c r="AD8" s="74"/>
      <c r="AE8" t="str">
        <f>INDEX(データ!$D$4:$D$14,MATCH('ｴﾝﾄﾘｰシート 解説'!H8,データ!$A$4:$A$14,0))</f>
        <v>00240 000</v>
      </c>
      <c r="AF8" t="str">
        <f>INDEX(データ!$D$4:$D$14,MATCH('ｴﾝﾄﾘｰシート 解説'!L8,データ!$A$4:$A$14,0))</f>
        <v>60140 00</v>
      </c>
      <c r="AG8" t="s">
        <v>30</v>
      </c>
      <c r="AH8" t="s">
        <v>31</v>
      </c>
    </row>
    <row r="9" spans="1:34" ht="18" customHeight="1" x14ac:dyDescent="0.2">
      <c r="A9" s="54" t="s">
        <v>36</v>
      </c>
      <c r="B9" s="36" t="str">
        <f t="shared" si="3"/>
        <v>岡山クラブ</v>
      </c>
      <c r="C9" s="152"/>
      <c r="D9" s="8" t="s">
        <v>224</v>
      </c>
      <c r="E9" s="8" t="s">
        <v>233</v>
      </c>
      <c r="F9" s="9">
        <v>5</v>
      </c>
      <c r="G9" s="87">
        <v>1</v>
      </c>
      <c r="H9" s="19">
        <v>5</v>
      </c>
      <c r="I9" s="6" t="str">
        <f>IF(H9="","",INDEX(データ!$B$4:$B$22,MATCH('ｴﾝﾄﾘｰシート 解説'!H9,データ!$A$4:$A$14,0)))</f>
        <v>１００ｍ　５年の部</v>
      </c>
      <c r="J9" s="39">
        <v>1678</v>
      </c>
      <c r="K9" s="44" t="str">
        <f>IF(J9="","",INDEX(データ!$C$4:$C$22,MATCH('ｴﾝﾄﾘｰシート 解説'!H9,データ!$A$4:$A$14,0)))</f>
        <v>秒</v>
      </c>
      <c r="L9" s="19">
        <v>1</v>
      </c>
      <c r="M9" s="6" t="str">
        <f>IF(L9="","",INDEX(データ!$B$4:$B$22,MATCH('ｴﾝﾄﾘｰシート 解説'!L9,データ!$A$4:$A$14,0)))</f>
        <v>１０００ｍ走</v>
      </c>
      <c r="N9" s="41">
        <v>40021</v>
      </c>
      <c r="O9" s="47" t="str">
        <f>IF(N9="","",INDEX(データ!$C$4:$C$22,MATCH('ｴﾝﾄﾘｰシート 解説'!L9,データ!$A$4:$A$14,0)))</f>
        <v>秒</v>
      </c>
      <c r="P9" s="28"/>
      <c r="Q9" s="93"/>
      <c r="R9" s="82"/>
      <c r="S9" s="1" t="s">
        <v>204</v>
      </c>
      <c r="U9" s="58" t="str">
        <f t="shared" si="4"/>
        <v>337005</v>
      </c>
      <c r="V9" s="58" t="str">
        <f t="shared" si="0"/>
        <v>里庄　風(5)</v>
      </c>
      <c r="W9" s="58" t="str">
        <f t="shared" si="5"/>
        <v>ｻﾄｼｮｳ ｶｾﾞ</v>
      </c>
      <c r="X9" s="58">
        <f t="shared" si="6"/>
        <v>1</v>
      </c>
      <c r="Y9" s="58">
        <v>33</v>
      </c>
      <c r="Z9" s="58" t="str">
        <f t="shared" si="7"/>
        <v>337</v>
      </c>
      <c r="AA9" s="58">
        <f t="shared" si="8"/>
        <v>0</v>
      </c>
      <c r="AB9" s="58" t="str">
        <f t="shared" si="1"/>
        <v>00250 0001678</v>
      </c>
      <c r="AC9" s="72" t="str">
        <f t="shared" si="2"/>
        <v>00770 0040021</v>
      </c>
      <c r="AD9" s="74"/>
      <c r="AE9" t="str">
        <f>INDEX(データ!$D$4:$D$14,MATCH('ｴﾝﾄﾘｰシート 解説'!H9,データ!$A$4:$A$14,0))</f>
        <v>00250 000</v>
      </c>
      <c r="AF9" t="str">
        <f>INDEX(データ!$D$4:$D$14,MATCH('ｴﾝﾄﾘｰシート 解説'!L9,データ!$A$4:$A$14,0))</f>
        <v>00770 00</v>
      </c>
      <c r="AG9" t="s">
        <v>30</v>
      </c>
      <c r="AH9" t="s">
        <v>31</v>
      </c>
    </row>
    <row r="10" spans="1:34" ht="18" customHeight="1" x14ac:dyDescent="0.2">
      <c r="A10" s="54" t="s">
        <v>37</v>
      </c>
      <c r="B10" s="36" t="str">
        <f t="shared" si="3"/>
        <v>岡山クラブ</v>
      </c>
      <c r="C10" s="152"/>
      <c r="D10" s="8" t="s">
        <v>228</v>
      </c>
      <c r="E10" s="8" t="s">
        <v>234</v>
      </c>
      <c r="F10" s="9">
        <v>6</v>
      </c>
      <c r="G10" s="87">
        <v>2</v>
      </c>
      <c r="H10" s="19">
        <v>6</v>
      </c>
      <c r="I10" s="6" t="str">
        <f>IF(H10="","",INDEX(データ!$B$4:$B$22,MATCH('ｴﾝﾄﾘｰシート 解説'!H10,データ!$A$4:$A$14,0)))</f>
        <v>１００ｍ　６年の部</v>
      </c>
      <c r="J10" s="39">
        <v>1333</v>
      </c>
      <c r="K10" s="44" t="str">
        <f>IF(J10="","",INDEX(データ!$C$4:$C$22,MATCH('ｴﾝﾄﾘｰシート 解説'!H10,データ!$A$4:$A$14,0)))</f>
        <v>秒</v>
      </c>
      <c r="L10" s="19"/>
      <c r="M10" s="6" t="str">
        <f>IF(L10="","",INDEX(データ!$B$4:$B$22,MATCH('ｴﾝﾄﾘｰシート 解説'!L10,データ!$A$4:$A$14,0)))</f>
        <v/>
      </c>
      <c r="N10" s="41"/>
      <c r="O10" s="47" t="str">
        <f>IF(N10="","",INDEX(データ!$C$4:$C$22,MATCH('ｴﾝﾄﾘｰシート 解説'!L10,データ!$A$4:$A$14,0)))</f>
        <v/>
      </c>
      <c r="P10" s="28"/>
      <c r="Q10" s="93"/>
      <c r="R10" s="82"/>
      <c r="S10" s="1" t="s">
        <v>204</v>
      </c>
      <c r="U10" s="58" t="str">
        <f t="shared" si="4"/>
        <v>337006</v>
      </c>
      <c r="V10" s="58" t="str">
        <f t="shared" si="0"/>
        <v>岡山　裕子(6)</v>
      </c>
      <c r="W10" s="58" t="str">
        <f t="shared" si="5"/>
        <v>ｵｶﾔﾏ ﾕｳｺ</v>
      </c>
      <c r="X10" s="58">
        <f t="shared" si="6"/>
        <v>2</v>
      </c>
      <c r="Y10" s="58">
        <v>33</v>
      </c>
      <c r="Z10" s="58" t="str">
        <f t="shared" si="7"/>
        <v>337</v>
      </c>
      <c r="AA10" s="58">
        <f t="shared" si="8"/>
        <v>0</v>
      </c>
      <c r="AB10" s="58" t="str">
        <f t="shared" si="1"/>
        <v>00260 0001333</v>
      </c>
      <c r="AC10" s="72" t="str">
        <f t="shared" si="2"/>
        <v/>
      </c>
      <c r="AD10" s="74"/>
      <c r="AE10" t="str">
        <f>INDEX(データ!$D$4:$D$14,MATCH('ｴﾝﾄﾘｰシート 解説'!H10,データ!$A$4:$A$14,0))</f>
        <v>00260 000</v>
      </c>
      <c r="AF10" t="e">
        <f>INDEX(データ!$D$4:$D$14,MATCH('ｴﾝﾄﾘｰシート 解説'!L10,データ!$A$4:$A$14,0))</f>
        <v>#N/A</v>
      </c>
      <c r="AG10" t="s">
        <v>30</v>
      </c>
      <c r="AH10" t="s">
        <v>31</v>
      </c>
    </row>
    <row r="11" spans="1:34" ht="18" customHeight="1" x14ac:dyDescent="0.2">
      <c r="A11" s="54" t="s">
        <v>38</v>
      </c>
      <c r="B11" s="36" t="str">
        <f t="shared" si="3"/>
        <v>岡山クラブ</v>
      </c>
      <c r="C11" s="152"/>
      <c r="D11" s="8" t="s">
        <v>226</v>
      </c>
      <c r="E11" s="8" t="s">
        <v>235</v>
      </c>
      <c r="F11" s="9">
        <v>4</v>
      </c>
      <c r="G11" s="87">
        <v>1</v>
      </c>
      <c r="H11" s="19">
        <v>4</v>
      </c>
      <c r="I11" s="6" t="str">
        <f>IF(H11="","",INDEX(データ!$B$4:$B$22,MATCH('ｴﾝﾄﾘｰシート 解説'!H11,データ!$A$4:$A$14,0)))</f>
        <v>１００ｍ　４年の部</v>
      </c>
      <c r="J11" s="39">
        <v>1545</v>
      </c>
      <c r="K11" s="44" t="str">
        <f>IF(J11="","",INDEX(データ!$C$4:$C$22,MATCH('ｴﾝﾄﾘｰシート 解説'!H11,データ!$A$4:$A$14,0)))</f>
        <v>秒</v>
      </c>
      <c r="L11" s="19">
        <v>8</v>
      </c>
      <c r="M11" s="6" t="str">
        <f>IF(L11="","",INDEX(データ!$B$4:$B$22,MATCH('ｴﾝﾄﾘｰシート 解説'!L11,データ!$A$4:$A$14,0)))</f>
        <v>４×１００ｍＲ　４年の部</v>
      </c>
      <c r="N11" s="41">
        <v>11234</v>
      </c>
      <c r="O11" s="47" t="str">
        <f>IF(N11="","",INDEX(データ!$C$4:$C$22,MATCH('ｴﾝﾄﾘｰシート 解説'!L11,データ!$A$4:$A$14,0)))</f>
        <v>秒</v>
      </c>
      <c r="P11" s="28" t="s">
        <v>206</v>
      </c>
      <c r="Q11" s="92" t="s">
        <v>237</v>
      </c>
      <c r="R11" s="82"/>
      <c r="S11" s="1" t="s">
        <v>204</v>
      </c>
      <c r="U11" s="58" t="str">
        <f t="shared" si="4"/>
        <v>337007</v>
      </c>
      <c r="V11" s="58" t="str">
        <f t="shared" si="0"/>
        <v>井原　信行(4)</v>
      </c>
      <c r="W11" s="58" t="str">
        <f t="shared" si="5"/>
        <v>ｲﾊﾞﾗ ﾉﾌﾞﾕｷ</v>
      </c>
      <c r="X11" s="58">
        <f t="shared" si="6"/>
        <v>1</v>
      </c>
      <c r="Y11" s="58">
        <v>33</v>
      </c>
      <c r="Z11" s="58" t="str">
        <f t="shared" si="7"/>
        <v>337</v>
      </c>
      <c r="AA11" s="58">
        <f t="shared" si="8"/>
        <v>0</v>
      </c>
      <c r="AB11" s="58" t="str">
        <f t="shared" si="1"/>
        <v>00240 0001545</v>
      </c>
      <c r="AC11" s="72" t="str">
        <f t="shared" si="2"/>
        <v>60140 0011234</v>
      </c>
      <c r="AD11" s="74"/>
      <c r="AE11" t="str">
        <f>INDEX(データ!$D$4:$D$14,MATCH('ｴﾝﾄﾘｰシート 解説'!H11,データ!$A$4:$A$14,0))</f>
        <v>00240 000</v>
      </c>
      <c r="AF11" t="str">
        <f>INDEX(データ!$D$4:$D$14,MATCH('ｴﾝﾄﾘｰシート 解説'!L11,データ!$A$4:$A$14,0))</f>
        <v>60140 00</v>
      </c>
      <c r="AG11" t="s">
        <v>30</v>
      </c>
      <c r="AH11" t="s">
        <v>31</v>
      </c>
    </row>
    <row r="12" spans="1:34" ht="18" customHeight="1" x14ac:dyDescent="0.2">
      <c r="A12" s="54" t="s">
        <v>39</v>
      </c>
      <c r="B12" s="36" t="str">
        <f t="shared" si="3"/>
        <v>岡山クラブ</v>
      </c>
      <c r="C12" s="152"/>
      <c r="D12" s="8" t="s">
        <v>227</v>
      </c>
      <c r="E12" s="8" t="s">
        <v>236</v>
      </c>
      <c r="F12" s="9">
        <v>6</v>
      </c>
      <c r="G12" s="87">
        <v>1</v>
      </c>
      <c r="H12" s="19">
        <v>6</v>
      </c>
      <c r="I12" s="6" t="str">
        <f>IF(H12="","",INDEX(データ!$B$4:$B$22,MATCH('ｴﾝﾄﾘｰシート 解説'!H12,データ!$A$4:$A$14,0)))</f>
        <v>１００ｍ　６年の部</v>
      </c>
      <c r="J12" s="39">
        <v>1322</v>
      </c>
      <c r="K12" s="44" t="str">
        <f>IF(J12="","",INDEX(データ!$C$4:$C$22,MATCH('ｴﾝﾄﾘｰシート 解説'!H12,データ!$A$4:$A$14,0)))</f>
        <v>秒</v>
      </c>
      <c r="L12" s="19">
        <v>1</v>
      </c>
      <c r="M12" s="6" t="str">
        <f>IF(L12="","",INDEX(データ!$B$4:$B$22,MATCH('ｴﾝﾄﾘｰシート 解説'!L12,データ!$A$4:$A$14,0)))</f>
        <v>１０００ｍ走</v>
      </c>
      <c r="N12" s="41">
        <v>31211</v>
      </c>
      <c r="O12" s="47" t="str">
        <f>IF(N12="","",INDEX(データ!$C$4:$C$22,MATCH('ｴﾝﾄﾘｰシート 解説'!L12,データ!$A$4:$A$14,0)))</f>
        <v>秒</v>
      </c>
      <c r="P12" s="28"/>
      <c r="Q12" s="93"/>
      <c r="R12" s="82"/>
      <c r="S12" s="1" t="s">
        <v>204</v>
      </c>
      <c r="U12" s="58" t="str">
        <f t="shared" si="4"/>
        <v>337008</v>
      </c>
      <c r="V12" s="58" t="str">
        <f t="shared" si="0"/>
        <v>備前　由伸(6)</v>
      </c>
      <c r="W12" s="58" t="str">
        <f t="shared" si="5"/>
        <v>ﾋﾞｾﾞﾝ ﾖｼﾉﾌﾞ</v>
      </c>
      <c r="X12" s="58">
        <f t="shared" si="6"/>
        <v>1</v>
      </c>
      <c r="Y12" s="58">
        <v>33</v>
      </c>
      <c r="Z12" s="58" t="str">
        <f t="shared" si="7"/>
        <v>337</v>
      </c>
      <c r="AA12" s="58">
        <f t="shared" si="8"/>
        <v>0</v>
      </c>
      <c r="AB12" s="58" t="str">
        <f t="shared" si="1"/>
        <v>00260 0001322</v>
      </c>
      <c r="AC12" s="72" t="str">
        <f t="shared" si="2"/>
        <v>00770 0031211</v>
      </c>
      <c r="AD12" s="74"/>
      <c r="AE12" t="str">
        <f>INDEX(データ!$D$4:$D$14,MATCH('ｴﾝﾄﾘｰシート 解説'!H12,データ!$A$4:$A$14,0))</f>
        <v>00260 000</v>
      </c>
      <c r="AF12" t="str">
        <f>INDEX(データ!$D$4:$D$14,MATCH('ｴﾝﾄﾘｰシート 解説'!L12,データ!$A$4:$A$14,0))</f>
        <v>00770 00</v>
      </c>
      <c r="AG12" t="s">
        <v>30</v>
      </c>
      <c r="AH12" t="s">
        <v>31</v>
      </c>
    </row>
    <row r="13" spans="1:34" ht="18" customHeight="1" x14ac:dyDescent="0.2">
      <c r="A13" s="54" t="s">
        <v>40</v>
      </c>
      <c r="B13" s="36" t="str">
        <f t="shared" si="3"/>
        <v/>
      </c>
      <c r="C13" s="152"/>
      <c r="D13" s="8"/>
      <c r="E13" s="8"/>
      <c r="F13" s="9"/>
      <c r="G13" s="87"/>
      <c r="H13" s="19"/>
      <c r="I13" s="6" t="str">
        <f>IF(H13="","",INDEX(データ!$B$4:$B$22,MATCH('ｴﾝﾄﾘｰシート 解説'!H13,データ!$A$4:$A$14,0)))</f>
        <v/>
      </c>
      <c r="J13" s="39"/>
      <c r="K13" s="44" t="str">
        <f>IF(J13="","",INDEX(データ!$C$4:$C$22,MATCH('ｴﾝﾄﾘｰシート 解説'!H13,データ!$A$4:$A$14,0)))</f>
        <v/>
      </c>
      <c r="L13" s="19"/>
      <c r="M13" s="6" t="str">
        <f>IF(L13="","",INDEX(データ!$B$4:$B$22,MATCH('ｴﾝﾄﾘｰシート 解説'!L13,データ!$A$4:$A$14,0)))</f>
        <v/>
      </c>
      <c r="N13" s="41"/>
      <c r="O13" s="47" t="str">
        <f>IF(N13="","",INDEX(データ!$C$4:$C$22,MATCH('ｴﾝﾄﾘｰシート 解説'!L13,データ!$A$4:$A$14,0)))</f>
        <v/>
      </c>
      <c r="P13" s="28"/>
      <c r="Q13" s="93"/>
      <c r="R13" s="82"/>
      <c r="S13" s="1" t="s">
        <v>204</v>
      </c>
      <c r="U13" s="58" t="str">
        <f t="shared" si="4"/>
        <v>337009</v>
      </c>
      <c r="V13" s="58" t="str">
        <f t="shared" si="0"/>
        <v>()</v>
      </c>
      <c r="W13" s="58">
        <f t="shared" si="5"/>
        <v>0</v>
      </c>
      <c r="X13" s="58">
        <f t="shared" si="6"/>
        <v>0</v>
      </c>
      <c r="Y13" s="58">
        <v>33</v>
      </c>
      <c r="Z13" s="58" t="str">
        <f t="shared" si="7"/>
        <v/>
      </c>
      <c r="AA13" s="58">
        <f t="shared" si="8"/>
        <v>0</v>
      </c>
      <c r="AB13" s="58" t="str">
        <f t="shared" si="1"/>
        <v/>
      </c>
      <c r="AC13" s="72" t="str">
        <f t="shared" si="2"/>
        <v/>
      </c>
      <c r="AD13" s="74"/>
      <c r="AE13" t="e">
        <f>INDEX(データ!$D$4:$D$14,MATCH('ｴﾝﾄﾘｰシート 解説'!H13,データ!$A$4:$A$14,0))</f>
        <v>#N/A</v>
      </c>
      <c r="AF13" t="e">
        <f>INDEX(データ!$D$4:$D$14,MATCH('ｴﾝﾄﾘｰシート 解説'!L13,データ!$A$4:$A$14,0))</f>
        <v>#N/A</v>
      </c>
      <c r="AG13" t="s">
        <v>30</v>
      </c>
      <c r="AH13" t="s">
        <v>31</v>
      </c>
    </row>
    <row r="14" spans="1:34" ht="18" customHeight="1" thickBot="1" x14ac:dyDescent="0.25">
      <c r="A14" s="55" t="s">
        <v>41</v>
      </c>
      <c r="B14" s="37" t="str">
        <f t="shared" si="3"/>
        <v/>
      </c>
      <c r="C14" s="153"/>
      <c r="D14" s="15"/>
      <c r="E14" s="15"/>
      <c r="F14" s="32"/>
      <c r="G14" s="88"/>
      <c r="H14" s="20"/>
      <c r="I14" s="24" t="str">
        <f>IF(H14="","",INDEX(データ!$B$4:$B$22,MATCH('ｴﾝﾄﾘｰシート 解説'!H14,データ!$A$4:$A$14,0)))</f>
        <v/>
      </c>
      <c r="J14" s="40"/>
      <c r="K14" s="45" t="str">
        <f>IF(J14="","",INDEX(データ!$C$4:$C$22,MATCH('ｴﾝﾄﾘｰシート 解説'!H14,データ!$A$4:$A$14,0)))</f>
        <v/>
      </c>
      <c r="L14" s="20"/>
      <c r="M14" s="24" t="str">
        <f>IF(L14="","",INDEX(データ!$B$4:$B$22,MATCH('ｴﾝﾄﾘｰシート 解説'!L14,データ!$A$4:$A$14,0)))</f>
        <v/>
      </c>
      <c r="N14" s="40"/>
      <c r="O14" s="48" t="str">
        <f>IF(N14="","",INDEX(データ!$C$4:$C$22,MATCH('ｴﾝﾄﾘｰシート 解説'!L14,データ!$A$4:$A$14,0)))</f>
        <v/>
      </c>
      <c r="P14" s="29"/>
      <c r="Q14" s="95"/>
      <c r="R14" s="82"/>
      <c r="S14" s="1" t="s">
        <v>204</v>
      </c>
      <c r="T14" t="str">
        <f t="shared" ref="T14:T77" si="9">B12</f>
        <v>岡山クラブ</v>
      </c>
      <c r="U14" s="58" t="str">
        <f t="shared" si="4"/>
        <v>337010</v>
      </c>
      <c r="V14" s="58" t="str">
        <f t="shared" si="0"/>
        <v>()</v>
      </c>
      <c r="W14" s="58">
        <f t="shared" si="5"/>
        <v>0</v>
      </c>
      <c r="X14" s="58">
        <f t="shared" si="6"/>
        <v>0</v>
      </c>
      <c r="Y14" s="58">
        <v>33</v>
      </c>
      <c r="Z14" s="58" t="str">
        <f t="shared" si="7"/>
        <v/>
      </c>
      <c r="AA14" s="58">
        <f t="shared" si="8"/>
        <v>0</v>
      </c>
      <c r="AB14" s="58" t="str">
        <f t="shared" si="1"/>
        <v/>
      </c>
      <c r="AC14" s="72" t="str">
        <f t="shared" si="2"/>
        <v/>
      </c>
      <c r="AD14" s="74"/>
      <c r="AE14" t="e">
        <f>INDEX(データ!$D$4:$D$14,MATCH('ｴﾝﾄﾘｰシート 解説'!H14,データ!$A$4:$A$14,0))</f>
        <v>#N/A</v>
      </c>
      <c r="AF14" t="e">
        <f>INDEX(データ!$D$4:$D$14,MATCH('ｴﾝﾄﾘｰシート 解説'!L14,データ!$A$4:$A$14,0))</f>
        <v>#N/A</v>
      </c>
      <c r="AG14" t="s">
        <v>30</v>
      </c>
      <c r="AH14" t="s">
        <v>31</v>
      </c>
    </row>
    <row r="15" spans="1:34" ht="18" customHeight="1" x14ac:dyDescent="0.2">
      <c r="A15" s="56" t="s">
        <v>42</v>
      </c>
      <c r="B15" s="35" t="str">
        <f t="shared" si="3"/>
        <v/>
      </c>
      <c r="C15" s="154"/>
      <c r="D15" s="10"/>
      <c r="E15" s="10"/>
      <c r="F15" s="11"/>
      <c r="G15" s="89"/>
      <c r="H15" s="21"/>
      <c r="I15" s="5" t="str">
        <f>IF(H15="","",INDEX(データ!$B$4:$B$22,MATCH('ｴﾝﾄﾘｰシート 解説'!H15,データ!$A$4:$A$14,0)))</f>
        <v/>
      </c>
      <c r="J15" s="41"/>
      <c r="K15" s="46" t="str">
        <f>IF(J15="","",INDEX(データ!$C$4:$C$22,MATCH('ｴﾝﾄﾘｰシート 解説'!H15,データ!$A$4:$A$14,0)))</f>
        <v/>
      </c>
      <c r="L15" s="21"/>
      <c r="M15" s="5" t="str">
        <f>IF(L15="","",INDEX(データ!$B$4:$B$22,MATCH('ｴﾝﾄﾘｰシート 解説'!L15,データ!$A$4:$A$14,0)))</f>
        <v/>
      </c>
      <c r="N15" s="41"/>
      <c r="O15" s="47" t="str">
        <f>IF(N15="","",INDEX(データ!$C$4:$C$22,MATCH('ｴﾝﾄﾘｰシート 解説'!L15,データ!$A$4:$A$14,0)))</f>
        <v/>
      </c>
      <c r="P15" s="30"/>
      <c r="Q15" s="96"/>
      <c r="R15" s="82"/>
      <c r="S15" s="1" t="s">
        <v>204</v>
      </c>
      <c r="T15" t="str">
        <f t="shared" si="9"/>
        <v/>
      </c>
      <c r="U15" s="58" t="str">
        <f t="shared" si="4"/>
        <v>337011</v>
      </c>
      <c r="V15" s="58" t="str">
        <f t="shared" si="0"/>
        <v>()</v>
      </c>
      <c r="W15" s="58">
        <f t="shared" si="5"/>
        <v>0</v>
      </c>
      <c r="X15" s="58">
        <f t="shared" si="6"/>
        <v>0</v>
      </c>
      <c r="Y15" s="58">
        <v>33</v>
      </c>
      <c r="Z15" s="58" t="str">
        <f t="shared" si="7"/>
        <v/>
      </c>
      <c r="AA15" s="58">
        <f t="shared" si="8"/>
        <v>0</v>
      </c>
      <c r="AB15" s="58" t="str">
        <f t="shared" si="1"/>
        <v/>
      </c>
      <c r="AC15" s="72" t="str">
        <f t="shared" si="2"/>
        <v/>
      </c>
      <c r="AD15" s="74"/>
      <c r="AE15" t="e">
        <f>INDEX(データ!$D$4:$D$14,MATCH('ｴﾝﾄﾘｰシート 解説'!H15,データ!$A$4:$A$14,0))</f>
        <v>#N/A</v>
      </c>
      <c r="AF15" t="e">
        <f>INDEX(データ!$D$4:$D$14,MATCH('ｴﾝﾄﾘｰシート 解説'!L15,データ!$A$4:$A$14,0))</f>
        <v>#N/A</v>
      </c>
      <c r="AG15" t="s">
        <v>30</v>
      </c>
      <c r="AH15" t="s">
        <v>31</v>
      </c>
    </row>
    <row r="16" spans="1:34" ht="18" customHeight="1" x14ac:dyDescent="0.2">
      <c r="A16" s="54" t="s">
        <v>43</v>
      </c>
      <c r="B16" s="36" t="str">
        <f t="shared" si="3"/>
        <v/>
      </c>
      <c r="C16" s="152"/>
      <c r="D16" s="8"/>
      <c r="E16" s="8"/>
      <c r="F16" s="9"/>
      <c r="G16" s="87"/>
      <c r="H16" s="19"/>
      <c r="I16" s="6" t="str">
        <f>IF(H16="","",INDEX(データ!$B$4:$B$22,MATCH('ｴﾝﾄﾘｰシート 解説'!H16,データ!$A$4:$A$14,0)))</f>
        <v/>
      </c>
      <c r="J16" s="39"/>
      <c r="K16" s="44" t="str">
        <f>IF(J16="","",INDEX(データ!$C$4:$C$22,MATCH('ｴﾝﾄﾘｰシート 解説'!H16,データ!$A$4:$A$14,0)))</f>
        <v/>
      </c>
      <c r="L16" s="19"/>
      <c r="M16" s="6" t="str">
        <f>IF(L16="","",INDEX(データ!$B$4:$B$22,MATCH('ｴﾝﾄﾘｰシート 解説'!L16,データ!$A$4:$A$14,0)))</f>
        <v/>
      </c>
      <c r="N16" s="41"/>
      <c r="O16" s="47" t="str">
        <f>IF(N16="","",INDEX(データ!$C$4:$C$22,MATCH('ｴﾝﾄﾘｰシート 解説'!L16,データ!$A$4:$A$14,0)))</f>
        <v/>
      </c>
      <c r="P16" s="28"/>
      <c r="Q16" s="93"/>
      <c r="R16" s="82"/>
      <c r="S16" s="1" t="s">
        <v>204</v>
      </c>
      <c r="T16" t="str">
        <f t="shared" si="9"/>
        <v/>
      </c>
      <c r="U16" s="58" t="str">
        <f t="shared" si="4"/>
        <v>337012</v>
      </c>
      <c r="V16" s="58" t="str">
        <f t="shared" si="0"/>
        <v>()</v>
      </c>
      <c r="W16" s="58">
        <f t="shared" si="5"/>
        <v>0</v>
      </c>
      <c r="X16" s="58">
        <f t="shared" si="6"/>
        <v>0</v>
      </c>
      <c r="Y16" s="58">
        <v>33</v>
      </c>
      <c r="Z16" s="58" t="str">
        <f t="shared" si="7"/>
        <v/>
      </c>
      <c r="AA16" s="58">
        <f t="shared" si="8"/>
        <v>0</v>
      </c>
      <c r="AB16" s="58" t="str">
        <f t="shared" si="1"/>
        <v/>
      </c>
      <c r="AC16" s="72" t="str">
        <f t="shared" si="2"/>
        <v/>
      </c>
      <c r="AD16" s="74"/>
      <c r="AE16" t="e">
        <f>INDEX(データ!$D$4:$D$14,MATCH('ｴﾝﾄﾘｰシート 解説'!H16,データ!$A$4:$A$14,0))</f>
        <v>#N/A</v>
      </c>
      <c r="AF16" t="e">
        <f>INDEX(データ!$D$4:$D$14,MATCH('ｴﾝﾄﾘｰシート 解説'!L16,データ!$A$4:$A$14,0))</f>
        <v>#N/A</v>
      </c>
      <c r="AG16" t="s">
        <v>30</v>
      </c>
      <c r="AH16" t="s">
        <v>31</v>
      </c>
    </row>
    <row r="17" spans="1:34" ht="18" customHeight="1" x14ac:dyDescent="0.2">
      <c r="A17" s="54" t="s">
        <v>44</v>
      </c>
      <c r="B17" s="36" t="str">
        <f t="shared" si="3"/>
        <v/>
      </c>
      <c r="C17" s="152"/>
      <c r="D17" s="8"/>
      <c r="E17" s="8"/>
      <c r="F17" s="9"/>
      <c r="G17" s="87"/>
      <c r="H17" s="19"/>
      <c r="I17" s="6" t="str">
        <f>IF(H17="","",INDEX(データ!$B$4:$B$22,MATCH('ｴﾝﾄﾘｰシート 解説'!H17,データ!$A$4:$A$14,0)))</f>
        <v/>
      </c>
      <c r="J17" s="39"/>
      <c r="K17" s="44" t="str">
        <f>IF(J17="","",INDEX(データ!$C$4:$C$22,MATCH('ｴﾝﾄﾘｰシート 解説'!H17,データ!$A$4:$A$14,0)))</f>
        <v/>
      </c>
      <c r="L17" s="19"/>
      <c r="M17" s="6" t="str">
        <f>IF(L17="","",INDEX(データ!$B$4:$B$22,MATCH('ｴﾝﾄﾘｰシート 解説'!L17,データ!$A$4:$A$14,0)))</f>
        <v/>
      </c>
      <c r="N17" s="41"/>
      <c r="O17" s="47" t="str">
        <f>IF(N17="","",INDEX(データ!$C$4:$C$22,MATCH('ｴﾝﾄﾘｰシート 解説'!L17,データ!$A$4:$A$14,0)))</f>
        <v/>
      </c>
      <c r="P17" s="28"/>
      <c r="Q17" s="93"/>
      <c r="R17" s="82"/>
      <c r="S17" s="1" t="s">
        <v>204</v>
      </c>
      <c r="T17" t="str">
        <f t="shared" si="9"/>
        <v/>
      </c>
      <c r="U17" s="58" t="str">
        <f t="shared" si="4"/>
        <v>337013</v>
      </c>
      <c r="V17" s="58" t="str">
        <f t="shared" si="0"/>
        <v>()</v>
      </c>
      <c r="W17" s="58">
        <f t="shared" si="5"/>
        <v>0</v>
      </c>
      <c r="X17" s="58">
        <f t="shared" si="6"/>
        <v>0</v>
      </c>
      <c r="Y17" s="58">
        <v>33</v>
      </c>
      <c r="Z17" s="58" t="str">
        <f t="shared" si="7"/>
        <v/>
      </c>
      <c r="AA17" s="58">
        <f t="shared" si="8"/>
        <v>0</v>
      </c>
      <c r="AB17" s="58" t="str">
        <f t="shared" si="1"/>
        <v/>
      </c>
      <c r="AC17" s="72" t="str">
        <f t="shared" si="2"/>
        <v/>
      </c>
      <c r="AD17" s="74"/>
      <c r="AE17" t="e">
        <f>INDEX(データ!$D$4:$D$14,MATCH('ｴﾝﾄﾘｰシート 解説'!H17,データ!$A$4:$A$14,0))</f>
        <v>#N/A</v>
      </c>
      <c r="AF17" t="e">
        <f>INDEX(データ!$D$4:$D$14,MATCH('ｴﾝﾄﾘｰシート 解説'!L17,データ!$A$4:$A$14,0))</f>
        <v>#N/A</v>
      </c>
      <c r="AG17" t="s">
        <v>30</v>
      </c>
      <c r="AH17" t="s">
        <v>31</v>
      </c>
    </row>
    <row r="18" spans="1:34" ht="18" customHeight="1" x14ac:dyDescent="0.2">
      <c r="A18" s="54" t="s">
        <v>45</v>
      </c>
      <c r="B18" s="36" t="str">
        <f t="shared" si="3"/>
        <v/>
      </c>
      <c r="C18" s="152"/>
      <c r="D18" s="8"/>
      <c r="E18" s="8"/>
      <c r="F18" s="9"/>
      <c r="G18" s="87"/>
      <c r="H18" s="19"/>
      <c r="I18" s="6" t="str">
        <f>IF(H18="","",INDEX(データ!$B$4:$B$22,MATCH('ｴﾝﾄﾘｰシート 解説'!H18,データ!$A$4:$A$14,0)))</f>
        <v/>
      </c>
      <c r="J18" s="39"/>
      <c r="K18" s="44" t="str">
        <f>IF(J18="","",INDEX(データ!$C$4:$C$22,MATCH('ｴﾝﾄﾘｰシート 解説'!H18,データ!$A$4:$A$14,0)))</f>
        <v/>
      </c>
      <c r="L18" s="19"/>
      <c r="M18" s="6" t="str">
        <f>IF(L18="","",INDEX(データ!$B$4:$B$22,MATCH('ｴﾝﾄﾘｰシート 解説'!L18,データ!$A$4:$A$14,0)))</f>
        <v/>
      </c>
      <c r="N18" s="41"/>
      <c r="O18" s="47" t="str">
        <f>IF(N18="","",INDEX(データ!$C$4:$C$22,MATCH('ｴﾝﾄﾘｰシート 解説'!L18,データ!$A$4:$A$14,0)))</f>
        <v/>
      </c>
      <c r="P18" s="28"/>
      <c r="Q18" s="93"/>
      <c r="R18" s="82"/>
      <c r="S18" s="1" t="s">
        <v>204</v>
      </c>
      <c r="T18" t="str">
        <f t="shared" si="9"/>
        <v/>
      </c>
      <c r="U18" s="58" t="str">
        <f t="shared" si="4"/>
        <v>337014</v>
      </c>
      <c r="V18" s="58" t="str">
        <f t="shared" si="0"/>
        <v>()</v>
      </c>
      <c r="W18" s="58">
        <f t="shared" si="5"/>
        <v>0</v>
      </c>
      <c r="X18" s="58">
        <f t="shared" si="6"/>
        <v>0</v>
      </c>
      <c r="Y18" s="58">
        <v>33</v>
      </c>
      <c r="Z18" s="58" t="str">
        <f t="shared" si="7"/>
        <v/>
      </c>
      <c r="AA18" s="58">
        <f t="shared" si="8"/>
        <v>0</v>
      </c>
      <c r="AB18" s="58" t="str">
        <f t="shared" si="1"/>
        <v/>
      </c>
      <c r="AC18" s="72" t="str">
        <f t="shared" si="2"/>
        <v/>
      </c>
      <c r="AD18" s="74"/>
      <c r="AE18" t="e">
        <f>INDEX(データ!$D$4:$D$14,MATCH('ｴﾝﾄﾘｰシート 解説'!H18,データ!$A$4:$A$14,0))</f>
        <v>#N/A</v>
      </c>
      <c r="AF18" t="e">
        <f>INDEX(データ!$D$4:$D$14,MATCH('ｴﾝﾄﾘｰシート 解説'!L18,データ!$A$4:$A$14,0))</f>
        <v>#N/A</v>
      </c>
      <c r="AG18" t="s">
        <v>30</v>
      </c>
      <c r="AH18" t="s">
        <v>31</v>
      </c>
    </row>
    <row r="19" spans="1:34" ht="18" customHeight="1" x14ac:dyDescent="0.2">
      <c r="A19" s="54" t="s">
        <v>46</v>
      </c>
      <c r="B19" s="36" t="str">
        <f t="shared" si="3"/>
        <v/>
      </c>
      <c r="C19" s="152"/>
      <c r="D19" s="8"/>
      <c r="E19" s="8"/>
      <c r="F19" s="9"/>
      <c r="G19" s="87"/>
      <c r="H19" s="19"/>
      <c r="I19" s="6" t="str">
        <f>IF(H19="","",INDEX(データ!$B$4:$B$22,MATCH('ｴﾝﾄﾘｰシート 解説'!H19,データ!$A$4:$A$14,0)))</f>
        <v/>
      </c>
      <c r="J19" s="39"/>
      <c r="K19" s="44" t="str">
        <f>IF(J19="","",INDEX(データ!$C$4:$C$22,MATCH('ｴﾝﾄﾘｰシート 解説'!H19,データ!$A$4:$A$14,0)))</f>
        <v/>
      </c>
      <c r="L19" s="19"/>
      <c r="M19" s="6" t="str">
        <f>IF(L19="","",INDEX(データ!$B$4:$B$22,MATCH('ｴﾝﾄﾘｰシート 解説'!L19,データ!$A$4:$A$14,0)))</f>
        <v/>
      </c>
      <c r="N19" s="41"/>
      <c r="O19" s="47" t="str">
        <f>IF(N19="","",INDEX(データ!$C$4:$C$22,MATCH('ｴﾝﾄﾘｰシート 解説'!L19,データ!$A$4:$A$14,0)))</f>
        <v/>
      </c>
      <c r="P19" s="28"/>
      <c r="Q19" s="93"/>
      <c r="R19" s="82"/>
      <c r="S19" s="1" t="s">
        <v>204</v>
      </c>
      <c r="T19" t="str">
        <f t="shared" si="9"/>
        <v/>
      </c>
      <c r="U19" s="58" t="str">
        <f t="shared" si="4"/>
        <v>337015</v>
      </c>
      <c r="V19" s="58" t="str">
        <f t="shared" si="0"/>
        <v>()</v>
      </c>
      <c r="W19" s="58">
        <f t="shared" si="5"/>
        <v>0</v>
      </c>
      <c r="X19" s="58">
        <f t="shared" si="6"/>
        <v>0</v>
      </c>
      <c r="Y19" s="58">
        <v>33</v>
      </c>
      <c r="Z19" s="58" t="str">
        <f t="shared" si="7"/>
        <v/>
      </c>
      <c r="AA19" s="58">
        <f t="shared" si="8"/>
        <v>0</v>
      </c>
      <c r="AB19" s="58" t="str">
        <f t="shared" si="1"/>
        <v/>
      </c>
      <c r="AC19" s="72" t="str">
        <f t="shared" si="2"/>
        <v/>
      </c>
      <c r="AD19" s="74"/>
      <c r="AE19" t="e">
        <f>INDEX(データ!$D$4:$D$14,MATCH('ｴﾝﾄﾘｰシート 解説'!H19,データ!$A$4:$A$14,0))</f>
        <v>#N/A</v>
      </c>
      <c r="AF19" t="e">
        <f>INDEX(データ!$D$4:$D$14,MATCH('ｴﾝﾄﾘｰシート 解説'!L19,データ!$A$4:$A$14,0))</f>
        <v>#N/A</v>
      </c>
      <c r="AG19" t="s">
        <v>30</v>
      </c>
      <c r="AH19" t="s">
        <v>31</v>
      </c>
    </row>
    <row r="20" spans="1:34" ht="18" customHeight="1" x14ac:dyDescent="0.2">
      <c r="A20" s="54" t="s">
        <v>47</v>
      </c>
      <c r="B20" s="36" t="str">
        <f t="shared" si="3"/>
        <v/>
      </c>
      <c r="C20" s="152"/>
      <c r="D20" s="8"/>
      <c r="E20" s="8"/>
      <c r="F20" s="9"/>
      <c r="G20" s="87"/>
      <c r="H20" s="19"/>
      <c r="I20" s="6" t="str">
        <f>IF(H20="","",INDEX(データ!$B$4:$B$22,MATCH('ｴﾝﾄﾘｰシート 解説'!H20,データ!$A$4:$A$14,0)))</f>
        <v/>
      </c>
      <c r="J20" s="39"/>
      <c r="K20" s="44" t="str">
        <f>IF(J20="","",INDEX(データ!$C$4:$C$22,MATCH('ｴﾝﾄﾘｰシート 解説'!H20,データ!$A$4:$A$14,0)))</f>
        <v/>
      </c>
      <c r="L20" s="19"/>
      <c r="M20" s="6" t="str">
        <f>IF(L20="","",INDEX(データ!$B$4:$B$22,MATCH('ｴﾝﾄﾘｰシート 解説'!L20,データ!$A$4:$A$14,0)))</f>
        <v/>
      </c>
      <c r="N20" s="41"/>
      <c r="O20" s="47" t="str">
        <f>IF(N20="","",INDEX(データ!$C$4:$C$22,MATCH('ｴﾝﾄﾘｰシート 解説'!L20,データ!$A$4:$A$14,0)))</f>
        <v/>
      </c>
      <c r="P20" s="28"/>
      <c r="Q20" s="93"/>
      <c r="R20" s="82"/>
      <c r="S20" s="1" t="s">
        <v>204</v>
      </c>
      <c r="T20" t="str">
        <f t="shared" si="9"/>
        <v/>
      </c>
      <c r="U20" s="58" t="str">
        <f t="shared" si="4"/>
        <v>337016</v>
      </c>
      <c r="V20" s="58" t="str">
        <f t="shared" si="0"/>
        <v>()</v>
      </c>
      <c r="W20" s="58">
        <f t="shared" si="5"/>
        <v>0</v>
      </c>
      <c r="X20" s="58">
        <f t="shared" si="6"/>
        <v>0</v>
      </c>
      <c r="Y20" s="58">
        <v>33</v>
      </c>
      <c r="Z20" s="58" t="str">
        <f t="shared" si="7"/>
        <v/>
      </c>
      <c r="AA20" s="58">
        <f t="shared" si="8"/>
        <v>0</v>
      </c>
      <c r="AB20" s="58" t="str">
        <f t="shared" si="1"/>
        <v/>
      </c>
      <c r="AC20" s="72" t="str">
        <f t="shared" si="2"/>
        <v/>
      </c>
      <c r="AD20" s="74"/>
      <c r="AE20" t="e">
        <f>INDEX(データ!$D$4:$D$14,MATCH('ｴﾝﾄﾘｰシート 解説'!H20,データ!$A$4:$A$14,0))</f>
        <v>#N/A</v>
      </c>
      <c r="AF20" t="e">
        <f>INDEX(データ!$D$4:$D$14,MATCH('ｴﾝﾄﾘｰシート 解説'!L20,データ!$A$4:$A$14,0))</f>
        <v>#N/A</v>
      </c>
      <c r="AG20" t="s">
        <v>30</v>
      </c>
      <c r="AH20" t="s">
        <v>31</v>
      </c>
    </row>
    <row r="21" spans="1:34" ht="18" customHeight="1" x14ac:dyDescent="0.2">
      <c r="A21" s="54" t="s">
        <v>48</v>
      </c>
      <c r="B21" s="36" t="str">
        <f t="shared" si="3"/>
        <v/>
      </c>
      <c r="C21" s="152"/>
      <c r="D21" s="8"/>
      <c r="E21" s="8"/>
      <c r="F21" s="9"/>
      <c r="G21" s="87"/>
      <c r="H21" s="19"/>
      <c r="I21" s="6" t="str">
        <f>IF(H21="","",INDEX(データ!$B$4:$B$22,MATCH('ｴﾝﾄﾘｰシート 解説'!H21,データ!$A$4:$A$14,0)))</f>
        <v/>
      </c>
      <c r="J21" s="39"/>
      <c r="K21" s="44" t="str">
        <f>IF(J21="","",INDEX(データ!$C$4:$C$22,MATCH('ｴﾝﾄﾘｰシート 解説'!H21,データ!$A$4:$A$14,0)))</f>
        <v/>
      </c>
      <c r="L21" s="19"/>
      <c r="M21" s="6" t="str">
        <f>IF(L21="","",INDEX(データ!$B$4:$B$22,MATCH('ｴﾝﾄﾘｰシート 解説'!L21,データ!$A$4:$A$14,0)))</f>
        <v/>
      </c>
      <c r="N21" s="41"/>
      <c r="O21" s="47" t="str">
        <f>IF(N21="","",INDEX(データ!$C$4:$C$22,MATCH('ｴﾝﾄﾘｰシート 解説'!L21,データ!$A$4:$A$14,0)))</f>
        <v/>
      </c>
      <c r="P21" s="28"/>
      <c r="Q21" s="93"/>
      <c r="R21" s="82"/>
      <c r="S21" s="1" t="s">
        <v>204</v>
      </c>
      <c r="T21" t="str">
        <f t="shared" si="9"/>
        <v/>
      </c>
      <c r="U21" s="58" t="str">
        <f t="shared" si="4"/>
        <v>337017</v>
      </c>
      <c r="V21" s="58" t="str">
        <f t="shared" si="0"/>
        <v>()</v>
      </c>
      <c r="W21" s="58">
        <f t="shared" si="5"/>
        <v>0</v>
      </c>
      <c r="X21" s="58">
        <f t="shared" si="6"/>
        <v>0</v>
      </c>
      <c r="Y21" s="58">
        <v>33</v>
      </c>
      <c r="Z21" s="58" t="str">
        <f t="shared" si="7"/>
        <v/>
      </c>
      <c r="AA21" s="58">
        <f t="shared" si="8"/>
        <v>0</v>
      </c>
      <c r="AB21" s="58" t="str">
        <f t="shared" si="1"/>
        <v/>
      </c>
      <c r="AC21" s="72" t="str">
        <f t="shared" si="2"/>
        <v/>
      </c>
      <c r="AD21" s="74"/>
      <c r="AE21" t="e">
        <f>INDEX(データ!$D$4:$D$14,MATCH('ｴﾝﾄﾘｰシート 解説'!H21,データ!$A$4:$A$14,0))</f>
        <v>#N/A</v>
      </c>
      <c r="AF21" t="e">
        <f>INDEX(データ!$D$4:$D$14,MATCH('ｴﾝﾄﾘｰシート 解説'!L21,データ!$A$4:$A$14,0))</f>
        <v>#N/A</v>
      </c>
      <c r="AG21" t="s">
        <v>30</v>
      </c>
      <c r="AH21" t="s">
        <v>31</v>
      </c>
    </row>
    <row r="22" spans="1:34" ht="18" customHeight="1" x14ac:dyDescent="0.2">
      <c r="A22" s="54" t="s">
        <v>49</v>
      </c>
      <c r="B22" s="36" t="str">
        <f t="shared" si="3"/>
        <v/>
      </c>
      <c r="C22" s="152"/>
      <c r="D22" s="8"/>
      <c r="E22" s="8"/>
      <c r="F22" s="9"/>
      <c r="G22" s="87"/>
      <c r="H22" s="19"/>
      <c r="I22" s="6" t="str">
        <f>IF(H22="","",INDEX(データ!$B$4:$B$22,MATCH('ｴﾝﾄﾘｰシート 解説'!H22,データ!$A$4:$A$14,0)))</f>
        <v/>
      </c>
      <c r="J22" s="39"/>
      <c r="K22" s="44" t="str">
        <f>IF(J22="","",INDEX(データ!$C$4:$C$22,MATCH('ｴﾝﾄﾘｰシート 解説'!H22,データ!$A$4:$A$14,0)))</f>
        <v/>
      </c>
      <c r="L22" s="19"/>
      <c r="M22" s="6" t="str">
        <f>IF(L22="","",INDEX(データ!$B$4:$B$22,MATCH('ｴﾝﾄﾘｰシート 解説'!L22,データ!$A$4:$A$14,0)))</f>
        <v/>
      </c>
      <c r="N22" s="41"/>
      <c r="O22" s="47" t="str">
        <f>IF(N22="","",INDEX(データ!$C$4:$C$22,MATCH('ｴﾝﾄﾘｰシート 解説'!L22,データ!$A$4:$A$14,0)))</f>
        <v/>
      </c>
      <c r="P22" s="28"/>
      <c r="Q22" s="93"/>
      <c r="R22" s="82"/>
      <c r="S22" s="1" t="s">
        <v>204</v>
      </c>
      <c r="T22" t="str">
        <f t="shared" si="9"/>
        <v/>
      </c>
      <c r="U22" s="58" t="str">
        <f t="shared" si="4"/>
        <v>337018</v>
      </c>
      <c r="V22" s="58" t="str">
        <f t="shared" si="0"/>
        <v>()</v>
      </c>
      <c r="W22" s="58">
        <f t="shared" si="5"/>
        <v>0</v>
      </c>
      <c r="X22" s="58">
        <f t="shared" si="6"/>
        <v>0</v>
      </c>
      <c r="Y22" s="58">
        <v>33</v>
      </c>
      <c r="Z22" s="58" t="str">
        <f t="shared" si="7"/>
        <v/>
      </c>
      <c r="AA22" s="58">
        <f t="shared" si="8"/>
        <v>0</v>
      </c>
      <c r="AB22" s="58" t="str">
        <f t="shared" si="1"/>
        <v/>
      </c>
      <c r="AC22" s="72" t="str">
        <f t="shared" si="2"/>
        <v/>
      </c>
      <c r="AD22" s="74"/>
      <c r="AE22" t="e">
        <f>INDEX(データ!$D$4:$D$14,MATCH('ｴﾝﾄﾘｰシート 解説'!H22,データ!$A$4:$A$14,0))</f>
        <v>#N/A</v>
      </c>
      <c r="AF22" t="e">
        <f>INDEX(データ!$D$4:$D$14,MATCH('ｴﾝﾄﾘｰシート 解説'!L22,データ!$A$4:$A$14,0))</f>
        <v>#N/A</v>
      </c>
      <c r="AG22" t="s">
        <v>30</v>
      </c>
      <c r="AH22" t="s">
        <v>31</v>
      </c>
    </row>
    <row r="23" spans="1:34" ht="18" customHeight="1" x14ac:dyDescent="0.2">
      <c r="A23" s="54" t="s">
        <v>50</v>
      </c>
      <c r="B23" s="36" t="str">
        <f t="shared" si="3"/>
        <v/>
      </c>
      <c r="C23" s="152"/>
      <c r="D23" s="8"/>
      <c r="E23" s="8"/>
      <c r="F23" s="9"/>
      <c r="G23" s="87"/>
      <c r="H23" s="19"/>
      <c r="I23" s="6" t="str">
        <f>IF(H23="","",INDEX(データ!$B$4:$B$22,MATCH('ｴﾝﾄﾘｰシート 解説'!H23,データ!$A$4:$A$14,0)))</f>
        <v/>
      </c>
      <c r="J23" s="39"/>
      <c r="K23" s="44" t="str">
        <f>IF(J23="","",INDEX(データ!$C$4:$C$22,MATCH('ｴﾝﾄﾘｰシート 解説'!H23,データ!$A$4:$A$14,0)))</f>
        <v/>
      </c>
      <c r="L23" s="19"/>
      <c r="M23" s="6" t="str">
        <f>IF(L23="","",INDEX(データ!$B$4:$B$22,MATCH('ｴﾝﾄﾘｰシート 解説'!L23,データ!$A$4:$A$14,0)))</f>
        <v/>
      </c>
      <c r="N23" s="41"/>
      <c r="O23" s="47" t="str">
        <f>IF(N23="","",INDEX(データ!$C$4:$C$22,MATCH('ｴﾝﾄﾘｰシート 解説'!L23,データ!$A$4:$A$14,0)))</f>
        <v/>
      </c>
      <c r="P23" s="28"/>
      <c r="Q23" s="93"/>
      <c r="R23" s="82"/>
      <c r="S23" s="1" t="s">
        <v>204</v>
      </c>
      <c r="T23" t="str">
        <f t="shared" si="9"/>
        <v/>
      </c>
      <c r="U23" s="58" t="str">
        <f t="shared" si="4"/>
        <v>337019</v>
      </c>
      <c r="V23" s="58" t="str">
        <f t="shared" si="0"/>
        <v>()</v>
      </c>
      <c r="W23" s="58">
        <f t="shared" si="5"/>
        <v>0</v>
      </c>
      <c r="X23" s="58">
        <f t="shared" si="6"/>
        <v>0</v>
      </c>
      <c r="Y23" s="58">
        <v>33</v>
      </c>
      <c r="Z23" s="58" t="str">
        <f t="shared" si="7"/>
        <v/>
      </c>
      <c r="AA23" s="58">
        <f t="shared" si="8"/>
        <v>0</v>
      </c>
      <c r="AB23" s="58" t="str">
        <f t="shared" si="1"/>
        <v/>
      </c>
      <c r="AC23" s="72" t="str">
        <f t="shared" si="2"/>
        <v/>
      </c>
      <c r="AD23" s="74"/>
      <c r="AE23" t="e">
        <f>INDEX(データ!$D$4:$D$14,MATCH('ｴﾝﾄﾘｰシート 解説'!H23,データ!$A$4:$A$14,0))</f>
        <v>#N/A</v>
      </c>
      <c r="AF23" t="e">
        <f>INDEX(データ!$D$4:$D$14,MATCH('ｴﾝﾄﾘｰシート 解説'!L23,データ!$A$4:$A$14,0))</f>
        <v>#N/A</v>
      </c>
      <c r="AG23" t="s">
        <v>30</v>
      </c>
      <c r="AH23" t="s">
        <v>31</v>
      </c>
    </row>
    <row r="24" spans="1:34" ht="18" customHeight="1" thickBot="1" x14ac:dyDescent="0.25">
      <c r="A24" s="55" t="s">
        <v>51</v>
      </c>
      <c r="B24" s="37" t="str">
        <f t="shared" si="3"/>
        <v/>
      </c>
      <c r="C24" s="152"/>
      <c r="D24" s="15"/>
      <c r="E24" s="15"/>
      <c r="F24" s="16"/>
      <c r="G24" s="88"/>
      <c r="H24" s="20"/>
      <c r="I24" s="24" t="str">
        <f>IF(H24="","",INDEX(データ!$B$4:$B$22,MATCH('ｴﾝﾄﾘｰシート 解説'!H24,データ!$A$4:$A$14,0)))</f>
        <v/>
      </c>
      <c r="J24" s="40"/>
      <c r="K24" s="45" t="str">
        <f>IF(J24="","",INDEX(データ!$C$4:$C$22,MATCH('ｴﾝﾄﾘｰシート 解説'!H24,データ!$A$4:$A$14,0)))</f>
        <v/>
      </c>
      <c r="L24" s="20"/>
      <c r="M24" s="24" t="str">
        <f>IF(L24="","",INDEX(データ!$B$4:$B$22,MATCH('ｴﾝﾄﾘｰシート 解説'!L24,データ!$A$4:$A$14,0)))</f>
        <v/>
      </c>
      <c r="N24" s="40"/>
      <c r="O24" s="48" t="str">
        <f>IF(N24="","",INDEX(データ!$C$4:$C$22,MATCH('ｴﾝﾄﾘｰシート 解説'!L24,データ!$A$4:$A$14,0)))</f>
        <v/>
      </c>
      <c r="P24" s="29"/>
      <c r="Q24" s="95"/>
      <c r="R24" s="82"/>
      <c r="S24" s="1" t="s">
        <v>204</v>
      </c>
      <c r="T24" t="str">
        <f t="shared" si="9"/>
        <v/>
      </c>
      <c r="U24" s="58" t="str">
        <f t="shared" si="4"/>
        <v>337020</v>
      </c>
      <c r="V24" s="58" t="str">
        <f t="shared" si="0"/>
        <v>()</v>
      </c>
      <c r="W24" s="58">
        <f t="shared" si="5"/>
        <v>0</v>
      </c>
      <c r="X24" s="58">
        <f t="shared" si="6"/>
        <v>0</v>
      </c>
      <c r="Y24" s="58">
        <v>33</v>
      </c>
      <c r="Z24" s="58" t="str">
        <f t="shared" si="7"/>
        <v/>
      </c>
      <c r="AA24" s="58">
        <f t="shared" si="8"/>
        <v>0</v>
      </c>
      <c r="AB24" s="58" t="str">
        <f t="shared" si="1"/>
        <v/>
      </c>
      <c r="AC24" s="72" t="str">
        <f t="shared" si="2"/>
        <v/>
      </c>
      <c r="AD24" s="74"/>
      <c r="AE24" t="e">
        <f>INDEX(データ!$D$4:$D$14,MATCH('ｴﾝﾄﾘｰシート 解説'!H24,データ!$A$4:$A$14,0))</f>
        <v>#N/A</v>
      </c>
      <c r="AF24" t="e">
        <f>INDEX(データ!$D$4:$D$14,MATCH('ｴﾝﾄﾘｰシート 解説'!L24,データ!$A$4:$A$14,0))</f>
        <v>#N/A</v>
      </c>
      <c r="AG24" t="s">
        <v>30</v>
      </c>
      <c r="AH24" t="s">
        <v>31</v>
      </c>
    </row>
    <row r="25" spans="1:34" ht="18" customHeight="1" x14ac:dyDescent="0.2">
      <c r="A25" s="57" t="s">
        <v>52</v>
      </c>
      <c r="B25" s="52" t="str">
        <f t="shared" si="3"/>
        <v/>
      </c>
      <c r="C25" s="90"/>
      <c r="D25" s="13"/>
      <c r="E25" s="13"/>
      <c r="F25" s="14"/>
      <c r="G25" s="89"/>
      <c r="H25" s="18"/>
      <c r="I25" s="23" t="str">
        <f>IF(H25="","",INDEX(データ!$B$4:$B$22,MATCH('ｴﾝﾄﾘｰシート 解説'!H25,データ!$A$4:$A$14,0)))</f>
        <v/>
      </c>
      <c r="J25" s="41"/>
      <c r="K25" s="43" t="str">
        <f>IF(J25="","",INDEX(データ!$C$4:$C$22,MATCH('ｴﾝﾄﾘｰシート 解説'!H25,データ!$A$4:$A$14,0)))</f>
        <v/>
      </c>
      <c r="L25" s="18"/>
      <c r="M25" s="23" t="str">
        <f>IF(L25="","",INDEX(データ!$B$4:$B$22,MATCH('ｴﾝﾄﾘｰシート 解説'!L25,データ!$A$4:$A$14,0)))</f>
        <v/>
      </c>
      <c r="N25" s="41"/>
      <c r="O25" s="47" t="str">
        <f>IF(N25="","",INDEX(データ!$C$4:$C$22,MATCH('ｴﾝﾄﾘｰシート 解説'!L25,データ!$A$4:$A$14,0)))</f>
        <v/>
      </c>
      <c r="P25" s="27"/>
      <c r="Q25" s="92"/>
      <c r="R25" s="82"/>
      <c r="S25" s="1" t="s">
        <v>204</v>
      </c>
      <c r="T25" t="str">
        <f t="shared" si="9"/>
        <v/>
      </c>
      <c r="U25" s="58" t="str">
        <f t="shared" si="4"/>
        <v>337021</v>
      </c>
      <c r="V25" s="58" t="str">
        <f t="shared" si="0"/>
        <v>()</v>
      </c>
      <c r="W25" s="58">
        <f t="shared" si="5"/>
        <v>0</v>
      </c>
      <c r="X25" s="58">
        <f t="shared" si="6"/>
        <v>0</v>
      </c>
      <c r="Y25" s="58">
        <v>33</v>
      </c>
      <c r="Z25" s="58" t="str">
        <f t="shared" si="7"/>
        <v/>
      </c>
      <c r="AA25" s="60">
        <f t="shared" si="8"/>
        <v>0</v>
      </c>
      <c r="AB25" s="58" t="str">
        <f t="shared" si="1"/>
        <v/>
      </c>
      <c r="AC25" s="72" t="str">
        <f t="shared" si="2"/>
        <v/>
      </c>
      <c r="AD25" s="74"/>
      <c r="AE25" t="e">
        <f>INDEX(データ!$D$4:$D$14,MATCH('ｴﾝﾄﾘｰシート 解説'!H25,データ!$A$4:$A$14,0))</f>
        <v>#N/A</v>
      </c>
      <c r="AF25" t="e">
        <f>INDEX(データ!$D$4:$D$14,MATCH('ｴﾝﾄﾘｰシート 解説'!L25,データ!$A$4:$A$14,0))</f>
        <v>#N/A</v>
      </c>
      <c r="AG25" t="s">
        <v>30</v>
      </c>
      <c r="AH25" t="s">
        <v>31</v>
      </c>
    </row>
    <row r="26" spans="1:34" ht="18" customHeight="1" x14ac:dyDescent="0.2">
      <c r="A26" s="54" t="s">
        <v>53</v>
      </c>
      <c r="B26" s="36" t="str">
        <f t="shared" si="3"/>
        <v/>
      </c>
      <c r="C26" s="152"/>
      <c r="D26" s="8"/>
      <c r="E26" s="8"/>
      <c r="F26" s="9"/>
      <c r="G26" s="87"/>
      <c r="H26" s="19"/>
      <c r="I26" s="6" t="str">
        <f>IF(H26="","",INDEX(データ!$B$4:$B$22,MATCH('ｴﾝﾄﾘｰシート 解説'!H26,データ!$A$4:$A$14,0)))</f>
        <v/>
      </c>
      <c r="J26" s="39"/>
      <c r="K26" s="44" t="str">
        <f>IF(J26="","",INDEX(データ!$C$4:$C$22,MATCH('ｴﾝﾄﾘｰシート 解説'!H26,データ!$A$4:$A$14,0)))</f>
        <v/>
      </c>
      <c r="L26" s="19"/>
      <c r="M26" s="6" t="str">
        <f>IF(L26="","",INDEX(データ!$B$4:$B$22,MATCH('ｴﾝﾄﾘｰシート 解説'!L26,データ!$A$4:$A$14,0)))</f>
        <v/>
      </c>
      <c r="N26" s="41"/>
      <c r="O26" s="47" t="str">
        <f>IF(N26="","",INDEX(データ!$C$4:$C$22,MATCH('ｴﾝﾄﾘｰシート 解説'!L26,データ!$A$4:$A$14,0)))</f>
        <v/>
      </c>
      <c r="P26" s="28"/>
      <c r="Q26" s="93"/>
      <c r="R26" s="82"/>
      <c r="S26" s="1" t="s">
        <v>204</v>
      </c>
      <c r="T26" t="str">
        <f t="shared" si="9"/>
        <v/>
      </c>
      <c r="U26" s="58" t="str">
        <f t="shared" si="4"/>
        <v>337022</v>
      </c>
      <c r="V26" s="58" t="str">
        <f t="shared" si="0"/>
        <v>()</v>
      </c>
      <c r="W26" s="58">
        <f t="shared" si="5"/>
        <v>0</v>
      </c>
      <c r="X26" s="58">
        <f t="shared" si="6"/>
        <v>0</v>
      </c>
      <c r="Y26" s="58">
        <v>33</v>
      </c>
      <c r="Z26" s="58" t="str">
        <f t="shared" si="7"/>
        <v/>
      </c>
      <c r="AA26" s="58">
        <f t="shared" si="8"/>
        <v>0</v>
      </c>
      <c r="AB26" s="58" t="str">
        <f t="shared" si="1"/>
        <v/>
      </c>
      <c r="AC26" s="72" t="str">
        <f t="shared" si="2"/>
        <v/>
      </c>
      <c r="AD26" s="74"/>
      <c r="AE26" t="e">
        <f>INDEX(データ!$D$4:$D$14,MATCH('ｴﾝﾄﾘｰシート 解説'!H26,データ!$A$4:$A$14,0))</f>
        <v>#N/A</v>
      </c>
      <c r="AF26" t="e">
        <f>INDEX(データ!$D$4:$D$14,MATCH('ｴﾝﾄﾘｰシート 解説'!L26,データ!$A$4:$A$14,0))</f>
        <v>#N/A</v>
      </c>
      <c r="AG26" t="s">
        <v>30</v>
      </c>
      <c r="AH26" t="s">
        <v>31</v>
      </c>
    </row>
    <row r="27" spans="1:34" ht="18" customHeight="1" x14ac:dyDescent="0.2">
      <c r="A27" s="54" t="s">
        <v>54</v>
      </c>
      <c r="B27" s="36" t="str">
        <f t="shared" si="3"/>
        <v/>
      </c>
      <c r="C27" s="152"/>
      <c r="D27" s="8"/>
      <c r="E27" s="8"/>
      <c r="F27" s="9"/>
      <c r="G27" s="87"/>
      <c r="H27" s="19"/>
      <c r="I27" s="6" t="str">
        <f>IF(H27="","",INDEX(データ!$B$4:$B$22,MATCH('ｴﾝﾄﾘｰシート 解説'!H27,データ!$A$4:$A$14,0)))</f>
        <v/>
      </c>
      <c r="J27" s="39"/>
      <c r="K27" s="44" t="str">
        <f>IF(J27="","",INDEX(データ!$C$4:$C$22,MATCH('ｴﾝﾄﾘｰシート 解説'!H27,データ!$A$4:$A$14,0)))</f>
        <v/>
      </c>
      <c r="L27" s="19"/>
      <c r="M27" s="6" t="str">
        <f>IF(L27="","",INDEX(データ!$B$4:$B$22,MATCH('ｴﾝﾄﾘｰシート 解説'!L27,データ!$A$4:$A$14,0)))</f>
        <v/>
      </c>
      <c r="N27" s="41"/>
      <c r="O27" s="47" t="str">
        <f>IF(N27="","",INDEX(データ!$C$4:$C$22,MATCH('ｴﾝﾄﾘｰシート 解説'!L27,データ!$A$4:$A$14,0)))</f>
        <v/>
      </c>
      <c r="P27" s="28"/>
      <c r="Q27" s="93"/>
      <c r="R27" s="82"/>
      <c r="S27" s="1" t="s">
        <v>204</v>
      </c>
      <c r="T27" t="str">
        <f t="shared" si="9"/>
        <v/>
      </c>
      <c r="U27" s="58" t="str">
        <f t="shared" si="4"/>
        <v>337023</v>
      </c>
      <c r="V27" s="58" t="str">
        <f t="shared" si="0"/>
        <v>()</v>
      </c>
      <c r="W27" s="58">
        <f t="shared" si="5"/>
        <v>0</v>
      </c>
      <c r="X27" s="58">
        <f t="shared" si="6"/>
        <v>0</v>
      </c>
      <c r="Y27" s="58">
        <v>33</v>
      </c>
      <c r="Z27" s="58" t="str">
        <f t="shared" si="7"/>
        <v/>
      </c>
      <c r="AA27" s="58">
        <f t="shared" si="8"/>
        <v>0</v>
      </c>
      <c r="AB27" s="58" t="str">
        <f t="shared" si="1"/>
        <v/>
      </c>
      <c r="AC27" s="72" t="str">
        <f t="shared" si="2"/>
        <v/>
      </c>
      <c r="AD27" s="74"/>
      <c r="AE27" t="e">
        <f>INDEX(データ!$D$4:$D$14,MATCH('ｴﾝﾄﾘｰシート 解説'!H27,データ!$A$4:$A$14,0))</f>
        <v>#N/A</v>
      </c>
      <c r="AF27" t="e">
        <f>INDEX(データ!$D$4:$D$14,MATCH('ｴﾝﾄﾘｰシート 解説'!L27,データ!$A$4:$A$14,0))</f>
        <v>#N/A</v>
      </c>
      <c r="AG27" t="s">
        <v>30</v>
      </c>
      <c r="AH27" t="s">
        <v>31</v>
      </c>
    </row>
    <row r="28" spans="1:34" ht="18" customHeight="1" x14ac:dyDescent="0.2">
      <c r="A28" s="54" t="s">
        <v>55</v>
      </c>
      <c r="B28" s="36" t="str">
        <f t="shared" si="3"/>
        <v/>
      </c>
      <c r="C28" s="152"/>
      <c r="D28" s="8"/>
      <c r="E28" s="8"/>
      <c r="F28" s="9"/>
      <c r="G28" s="87"/>
      <c r="H28" s="19"/>
      <c r="I28" s="6" t="str">
        <f>IF(H28="","",INDEX(データ!$B$4:$B$22,MATCH('ｴﾝﾄﾘｰシート 解説'!H28,データ!$A$4:$A$14,0)))</f>
        <v/>
      </c>
      <c r="J28" s="39"/>
      <c r="K28" s="44" t="str">
        <f>IF(J28="","",INDEX(データ!$C$4:$C$22,MATCH('ｴﾝﾄﾘｰシート 解説'!H28,データ!$A$4:$A$14,0)))</f>
        <v/>
      </c>
      <c r="L28" s="19"/>
      <c r="M28" s="6" t="str">
        <f>IF(L28="","",INDEX(データ!$B$4:$B$22,MATCH('ｴﾝﾄﾘｰシート 解説'!L28,データ!$A$4:$A$14,0)))</f>
        <v/>
      </c>
      <c r="N28" s="41"/>
      <c r="O28" s="47" t="str">
        <f>IF(N28="","",INDEX(データ!$C$4:$C$22,MATCH('ｴﾝﾄﾘｰシート 解説'!L28,データ!$A$4:$A$14,0)))</f>
        <v/>
      </c>
      <c r="P28" s="28"/>
      <c r="Q28" s="93"/>
      <c r="R28" s="82"/>
      <c r="S28" s="1" t="s">
        <v>204</v>
      </c>
      <c r="T28" t="str">
        <f t="shared" si="9"/>
        <v/>
      </c>
      <c r="U28" s="58" t="str">
        <f t="shared" si="4"/>
        <v>337024</v>
      </c>
      <c r="V28" s="58" t="str">
        <f t="shared" si="0"/>
        <v>()</v>
      </c>
      <c r="W28" s="58">
        <f t="shared" si="5"/>
        <v>0</v>
      </c>
      <c r="X28" s="58">
        <f t="shared" si="6"/>
        <v>0</v>
      </c>
      <c r="Y28" s="58">
        <v>33</v>
      </c>
      <c r="Z28" s="58" t="str">
        <f t="shared" si="7"/>
        <v/>
      </c>
      <c r="AA28" s="58">
        <f t="shared" si="8"/>
        <v>0</v>
      </c>
      <c r="AB28" s="58" t="str">
        <f t="shared" si="1"/>
        <v/>
      </c>
      <c r="AC28" s="72" t="str">
        <f t="shared" si="2"/>
        <v/>
      </c>
      <c r="AD28" s="74"/>
      <c r="AE28" t="e">
        <f>INDEX(データ!$D$4:$D$14,MATCH('ｴﾝﾄﾘｰシート 解説'!H28,データ!$A$4:$A$14,0))</f>
        <v>#N/A</v>
      </c>
      <c r="AF28" t="e">
        <f>INDEX(データ!$D$4:$D$14,MATCH('ｴﾝﾄﾘｰシート 解説'!L28,データ!$A$4:$A$14,0))</f>
        <v>#N/A</v>
      </c>
      <c r="AG28" t="s">
        <v>30</v>
      </c>
      <c r="AH28" t="s">
        <v>31</v>
      </c>
    </row>
    <row r="29" spans="1:34" ht="18" customHeight="1" x14ac:dyDescent="0.2">
      <c r="A29" s="54" t="s">
        <v>56</v>
      </c>
      <c r="B29" s="36" t="str">
        <f t="shared" si="3"/>
        <v/>
      </c>
      <c r="C29" s="152"/>
      <c r="D29" s="8"/>
      <c r="E29" s="8"/>
      <c r="F29" s="9"/>
      <c r="G29" s="87"/>
      <c r="H29" s="19"/>
      <c r="I29" s="6" t="str">
        <f>IF(H29="","",INDEX(データ!$B$4:$B$22,MATCH('ｴﾝﾄﾘｰシート 解説'!H29,データ!$A$4:$A$14,0)))</f>
        <v/>
      </c>
      <c r="J29" s="39"/>
      <c r="K29" s="44" t="str">
        <f>IF(J29="","",INDEX(データ!$C$4:$C$22,MATCH('ｴﾝﾄﾘｰシート 解説'!H29,データ!$A$4:$A$14,0)))</f>
        <v/>
      </c>
      <c r="L29" s="19"/>
      <c r="M29" s="6" t="str">
        <f>IF(L29="","",INDEX(データ!$B$4:$B$22,MATCH('ｴﾝﾄﾘｰシート 解説'!L29,データ!$A$4:$A$14,0)))</f>
        <v/>
      </c>
      <c r="N29" s="41"/>
      <c r="O29" s="47" t="str">
        <f>IF(N29="","",INDEX(データ!$C$4:$C$22,MATCH('ｴﾝﾄﾘｰシート 解説'!L29,データ!$A$4:$A$14,0)))</f>
        <v/>
      </c>
      <c r="P29" s="28"/>
      <c r="Q29" s="93"/>
      <c r="R29" s="82"/>
      <c r="S29" s="1" t="s">
        <v>204</v>
      </c>
      <c r="T29" t="str">
        <f t="shared" si="9"/>
        <v/>
      </c>
      <c r="U29" s="58" t="str">
        <f t="shared" si="4"/>
        <v>337025</v>
      </c>
      <c r="V29" s="58" t="str">
        <f t="shared" si="0"/>
        <v>()</v>
      </c>
      <c r="W29" s="58">
        <f t="shared" si="5"/>
        <v>0</v>
      </c>
      <c r="X29" s="58">
        <f t="shared" si="6"/>
        <v>0</v>
      </c>
      <c r="Y29" s="58">
        <v>33</v>
      </c>
      <c r="Z29" s="58" t="str">
        <f t="shared" si="7"/>
        <v/>
      </c>
      <c r="AA29" s="58">
        <f t="shared" si="8"/>
        <v>0</v>
      </c>
      <c r="AB29" s="58" t="str">
        <f t="shared" si="1"/>
        <v/>
      </c>
      <c r="AC29" s="72" t="str">
        <f t="shared" si="2"/>
        <v/>
      </c>
      <c r="AD29" s="74"/>
      <c r="AE29" t="e">
        <f>INDEX(データ!$D$4:$D$14,MATCH('ｴﾝﾄﾘｰシート 解説'!H29,データ!$A$4:$A$14,0))</f>
        <v>#N/A</v>
      </c>
      <c r="AF29" t="e">
        <f>INDEX(データ!$D$4:$D$14,MATCH('ｴﾝﾄﾘｰシート 解説'!L29,データ!$A$4:$A$14,0))</f>
        <v>#N/A</v>
      </c>
      <c r="AG29" t="s">
        <v>30</v>
      </c>
      <c r="AH29" t="s">
        <v>31</v>
      </c>
    </row>
    <row r="30" spans="1:34" ht="18" customHeight="1" x14ac:dyDescent="0.2">
      <c r="A30" s="54" t="s">
        <v>57</v>
      </c>
      <c r="B30" s="36" t="str">
        <f t="shared" si="3"/>
        <v/>
      </c>
      <c r="C30" s="152"/>
      <c r="D30" s="8"/>
      <c r="E30" s="8"/>
      <c r="F30" s="9"/>
      <c r="G30" s="87"/>
      <c r="H30" s="19"/>
      <c r="I30" s="6" t="str">
        <f>IF(H30="","",INDEX(データ!$B$4:$B$22,MATCH('ｴﾝﾄﾘｰシート 解説'!H30,データ!$A$4:$A$14,0)))</f>
        <v/>
      </c>
      <c r="J30" s="39"/>
      <c r="K30" s="44" t="str">
        <f>IF(J30="","",INDEX(データ!$C$4:$C$22,MATCH('ｴﾝﾄﾘｰシート 解説'!H30,データ!$A$4:$A$14,0)))</f>
        <v/>
      </c>
      <c r="L30" s="19"/>
      <c r="M30" s="6" t="str">
        <f>IF(L30="","",INDEX(データ!$B$4:$B$22,MATCH('ｴﾝﾄﾘｰシート 解説'!L30,データ!$A$4:$A$14,0)))</f>
        <v/>
      </c>
      <c r="N30" s="41"/>
      <c r="O30" s="47" t="str">
        <f>IF(N30="","",INDEX(データ!$C$4:$C$22,MATCH('ｴﾝﾄﾘｰシート 解説'!L30,データ!$A$4:$A$14,0)))</f>
        <v/>
      </c>
      <c r="P30" s="28"/>
      <c r="Q30" s="93"/>
      <c r="R30" s="82"/>
      <c r="S30" s="1" t="s">
        <v>204</v>
      </c>
      <c r="T30" t="str">
        <f t="shared" si="9"/>
        <v/>
      </c>
      <c r="U30" s="58" t="str">
        <f t="shared" si="4"/>
        <v>337026</v>
      </c>
      <c r="V30" s="58" t="str">
        <f t="shared" si="0"/>
        <v>()</v>
      </c>
      <c r="W30" s="58">
        <f t="shared" si="5"/>
        <v>0</v>
      </c>
      <c r="X30" s="58">
        <f t="shared" si="6"/>
        <v>0</v>
      </c>
      <c r="Y30" s="58">
        <v>33</v>
      </c>
      <c r="Z30" s="58" t="str">
        <f t="shared" si="7"/>
        <v/>
      </c>
      <c r="AA30" s="58">
        <f t="shared" si="8"/>
        <v>0</v>
      </c>
      <c r="AB30" s="58" t="str">
        <f t="shared" si="1"/>
        <v/>
      </c>
      <c r="AC30" s="72" t="str">
        <f t="shared" si="2"/>
        <v/>
      </c>
      <c r="AD30" s="74"/>
      <c r="AE30" t="e">
        <f>INDEX(データ!$D$4:$D$14,MATCH('ｴﾝﾄﾘｰシート 解説'!H30,データ!$A$4:$A$14,0))</f>
        <v>#N/A</v>
      </c>
      <c r="AF30" t="e">
        <f>INDEX(データ!$D$4:$D$14,MATCH('ｴﾝﾄﾘｰシート 解説'!L30,データ!$A$4:$A$14,0))</f>
        <v>#N/A</v>
      </c>
      <c r="AG30" t="s">
        <v>30</v>
      </c>
      <c r="AH30" t="s">
        <v>31</v>
      </c>
    </row>
    <row r="31" spans="1:34" ht="18" customHeight="1" x14ac:dyDescent="0.2">
      <c r="A31" s="54" t="s">
        <v>58</v>
      </c>
      <c r="B31" s="36" t="str">
        <f t="shared" si="3"/>
        <v/>
      </c>
      <c r="C31" s="152"/>
      <c r="D31" s="8"/>
      <c r="E31" s="8"/>
      <c r="F31" s="9"/>
      <c r="G31" s="87"/>
      <c r="H31" s="19"/>
      <c r="I31" s="6" t="str">
        <f>IF(H31="","",INDEX(データ!$B$4:$B$22,MATCH('ｴﾝﾄﾘｰシート 解説'!H31,データ!$A$4:$A$14,0)))</f>
        <v/>
      </c>
      <c r="J31" s="39"/>
      <c r="K31" s="44" t="str">
        <f>IF(J31="","",INDEX(データ!$C$4:$C$22,MATCH('ｴﾝﾄﾘｰシート 解説'!H31,データ!$A$4:$A$14,0)))</f>
        <v/>
      </c>
      <c r="L31" s="19"/>
      <c r="M31" s="6" t="str">
        <f>IF(L31="","",INDEX(データ!$B$4:$B$22,MATCH('ｴﾝﾄﾘｰシート 解説'!L31,データ!$A$4:$A$14,0)))</f>
        <v/>
      </c>
      <c r="N31" s="41"/>
      <c r="O31" s="47" t="str">
        <f>IF(N31="","",INDEX(データ!$C$4:$C$22,MATCH('ｴﾝﾄﾘｰシート 解説'!L31,データ!$A$4:$A$14,0)))</f>
        <v/>
      </c>
      <c r="P31" s="28"/>
      <c r="Q31" s="93"/>
      <c r="R31" s="82"/>
      <c r="S31" s="1" t="s">
        <v>204</v>
      </c>
      <c r="T31" t="str">
        <f t="shared" si="9"/>
        <v/>
      </c>
      <c r="U31" s="58" t="str">
        <f t="shared" si="4"/>
        <v>337027</v>
      </c>
      <c r="V31" s="58" t="str">
        <f t="shared" si="0"/>
        <v>()</v>
      </c>
      <c r="W31" s="58">
        <f t="shared" si="5"/>
        <v>0</v>
      </c>
      <c r="X31" s="58">
        <f t="shared" si="6"/>
        <v>0</v>
      </c>
      <c r="Y31" s="58">
        <v>33</v>
      </c>
      <c r="Z31" s="58" t="str">
        <f t="shared" si="7"/>
        <v/>
      </c>
      <c r="AA31" s="58">
        <f t="shared" si="8"/>
        <v>0</v>
      </c>
      <c r="AB31" s="58" t="str">
        <f t="shared" si="1"/>
        <v/>
      </c>
      <c r="AC31" s="72" t="str">
        <f t="shared" si="2"/>
        <v/>
      </c>
      <c r="AD31" s="74"/>
      <c r="AE31" t="e">
        <f>INDEX(データ!$D$4:$D$14,MATCH('ｴﾝﾄﾘｰシート 解説'!H31,データ!$A$4:$A$14,0))</f>
        <v>#N/A</v>
      </c>
      <c r="AF31" t="e">
        <f>INDEX(データ!$D$4:$D$14,MATCH('ｴﾝﾄﾘｰシート 解説'!L31,データ!$A$4:$A$14,0))</f>
        <v>#N/A</v>
      </c>
      <c r="AG31" t="s">
        <v>30</v>
      </c>
      <c r="AH31" t="s">
        <v>31</v>
      </c>
    </row>
    <row r="32" spans="1:34" ht="18" customHeight="1" x14ac:dyDescent="0.2">
      <c r="A32" s="54" t="s">
        <v>59</v>
      </c>
      <c r="B32" s="36" t="str">
        <f t="shared" si="3"/>
        <v/>
      </c>
      <c r="C32" s="152"/>
      <c r="D32" s="8"/>
      <c r="E32" s="8"/>
      <c r="F32" s="9"/>
      <c r="G32" s="87"/>
      <c r="H32" s="19"/>
      <c r="I32" s="6" t="str">
        <f>IF(H32="","",INDEX(データ!$B$4:$B$22,MATCH('ｴﾝﾄﾘｰシート 解説'!H32,データ!$A$4:$A$14,0)))</f>
        <v/>
      </c>
      <c r="J32" s="39"/>
      <c r="K32" s="44" t="str">
        <f>IF(J32="","",INDEX(データ!$C$4:$C$22,MATCH('ｴﾝﾄﾘｰシート 解説'!H32,データ!$A$4:$A$14,0)))</f>
        <v/>
      </c>
      <c r="L32" s="19"/>
      <c r="M32" s="6" t="str">
        <f>IF(L32="","",INDEX(データ!$B$4:$B$22,MATCH('ｴﾝﾄﾘｰシート 解説'!L32,データ!$A$4:$A$14,0)))</f>
        <v/>
      </c>
      <c r="N32" s="41"/>
      <c r="O32" s="47" t="str">
        <f>IF(N32="","",INDEX(データ!$C$4:$C$22,MATCH('ｴﾝﾄﾘｰシート 解説'!L32,データ!$A$4:$A$14,0)))</f>
        <v/>
      </c>
      <c r="P32" s="28"/>
      <c r="Q32" s="93"/>
      <c r="R32" s="82"/>
      <c r="S32" s="1" t="s">
        <v>204</v>
      </c>
      <c r="T32" t="str">
        <f t="shared" si="9"/>
        <v/>
      </c>
      <c r="U32" s="58" t="str">
        <f t="shared" si="4"/>
        <v>337028</v>
      </c>
      <c r="V32" s="58" t="str">
        <f t="shared" si="0"/>
        <v>()</v>
      </c>
      <c r="W32" s="58">
        <f t="shared" si="5"/>
        <v>0</v>
      </c>
      <c r="X32" s="58">
        <f t="shared" si="6"/>
        <v>0</v>
      </c>
      <c r="Y32" s="58">
        <v>33</v>
      </c>
      <c r="Z32" s="58" t="str">
        <f t="shared" si="7"/>
        <v/>
      </c>
      <c r="AA32" s="58">
        <f t="shared" si="8"/>
        <v>0</v>
      </c>
      <c r="AB32" s="58" t="str">
        <f t="shared" si="1"/>
        <v/>
      </c>
      <c r="AC32" s="72" t="str">
        <f t="shared" si="2"/>
        <v/>
      </c>
      <c r="AD32" s="74"/>
      <c r="AE32" t="e">
        <f>INDEX(データ!$D$4:$D$14,MATCH('ｴﾝﾄﾘｰシート 解説'!H32,データ!$A$4:$A$14,0))</f>
        <v>#N/A</v>
      </c>
      <c r="AF32" t="e">
        <f>INDEX(データ!$D$4:$D$14,MATCH('ｴﾝﾄﾘｰシート 解説'!L32,データ!$A$4:$A$14,0))</f>
        <v>#N/A</v>
      </c>
      <c r="AG32" t="s">
        <v>30</v>
      </c>
      <c r="AH32" t="s">
        <v>31</v>
      </c>
    </row>
    <row r="33" spans="1:34" ht="18" customHeight="1" x14ac:dyDescent="0.2">
      <c r="A33" s="54" t="s">
        <v>60</v>
      </c>
      <c r="B33" s="36" t="str">
        <f t="shared" si="3"/>
        <v/>
      </c>
      <c r="C33" s="152"/>
      <c r="D33" s="8"/>
      <c r="E33" s="8"/>
      <c r="F33" s="9"/>
      <c r="G33" s="87"/>
      <c r="H33" s="19"/>
      <c r="I33" s="6" t="str">
        <f>IF(H33="","",INDEX(データ!$B$4:$B$22,MATCH('ｴﾝﾄﾘｰシート 解説'!H33,データ!$A$4:$A$14,0)))</f>
        <v/>
      </c>
      <c r="J33" s="39"/>
      <c r="K33" s="44" t="str">
        <f>IF(J33="","",INDEX(データ!$C$4:$C$22,MATCH('ｴﾝﾄﾘｰシート 解説'!H33,データ!$A$4:$A$14,0)))</f>
        <v/>
      </c>
      <c r="L33" s="19"/>
      <c r="M33" s="6" t="str">
        <f>IF(L33="","",INDEX(データ!$B$4:$B$22,MATCH('ｴﾝﾄﾘｰシート 解説'!L33,データ!$A$4:$A$14,0)))</f>
        <v/>
      </c>
      <c r="N33" s="41"/>
      <c r="O33" s="47" t="str">
        <f>IF(N33="","",INDEX(データ!$C$4:$C$22,MATCH('ｴﾝﾄﾘｰシート 解説'!L33,データ!$A$4:$A$14,0)))</f>
        <v/>
      </c>
      <c r="P33" s="28"/>
      <c r="Q33" s="93"/>
      <c r="R33" s="82"/>
      <c r="S33" s="1" t="s">
        <v>204</v>
      </c>
      <c r="T33" t="str">
        <f t="shared" si="9"/>
        <v/>
      </c>
      <c r="U33" s="58" t="str">
        <f t="shared" si="4"/>
        <v>337029</v>
      </c>
      <c r="V33" s="58" t="str">
        <f t="shared" si="0"/>
        <v>()</v>
      </c>
      <c r="W33" s="58">
        <f t="shared" si="5"/>
        <v>0</v>
      </c>
      <c r="X33" s="58">
        <f t="shared" si="6"/>
        <v>0</v>
      </c>
      <c r="Y33" s="58">
        <v>33</v>
      </c>
      <c r="Z33" s="58" t="str">
        <f t="shared" si="7"/>
        <v/>
      </c>
      <c r="AA33" s="58">
        <f t="shared" si="8"/>
        <v>0</v>
      </c>
      <c r="AB33" s="58" t="str">
        <f t="shared" si="1"/>
        <v/>
      </c>
      <c r="AC33" s="72" t="str">
        <f t="shared" si="2"/>
        <v/>
      </c>
      <c r="AD33" s="74"/>
      <c r="AE33" t="e">
        <f>INDEX(データ!$D$4:$D$14,MATCH('ｴﾝﾄﾘｰシート 解説'!H33,データ!$A$4:$A$14,0))</f>
        <v>#N/A</v>
      </c>
      <c r="AF33" t="e">
        <f>INDEX(データ!$D$4:$D$14,MATCH('ｴﾝﾄﾘｰシート 解説'!L33,データ!$A$4:$A$14,0))</f>
        <v>#N/A</v>
      </c>
      <c r="AG33" t="s">
        <v>30</v>
      </c>
      <c r="AH33" t="s">
        <v>31</v>
      </c>
    </row>
    <row r="34" spans="1:34" ht="18" customHeight="1" thickBot="1" x14ac:dyDescent="0.25">
      <c r="A34" s="55" t="s">
        <v>61</v>
      </c>
      <c r="B34" s="37" t="str">
        <f t="shared" si="3"/>
        <v/>
      </c>
      <c r="C34" s="153"/>
      <c r="D34" s="15"/>
      <c r="E34" s="15"/>
      <c r="F34" s="16"/>
      <c r="G34" s="88"/>
      <c r="H34" s="20"/>
      <c r="I34" s="24" t="str">
        <f>IF(H34="","",INDEX(データ!$B$4:$B$22,MATCH('ｴﾝﾄﾘｰシート 解説'!H34,データ!$A$4:$A$14,0)))</f>
        <v/>
      </c>
      <c r="J34" s="40"/>
      <c r="K34" s="45" t="str">
        <f>IF(J34="","",INDEX(データ!$C$4:$C$22,MATCH('ｴﾝﾄﾘｰシート 解説'!H34,データ!$A$4:$A$14,0)))</f>
        <v/>
      </c>
      <c r="L34" s="20"/>
      <c r="M34" s="24" t="str">
        <f>IF(L34="","",INDEX(データ!$B$4:$B$22,MATCH('ｴﾝﾄﾘｰシート 解説'!L34,データ!$A$4:$A$14,0)))</f>
        <v/>
      </c>
      <c r="N34" s="40"/>
      <c r="O34" s="48" t="str">
        <f>IF(N34="","",INDEX(データ!$C$4:$C$22,MATCH('ｴﾝﾄﾘｰシート 解説'!L34,データ!$A$4:$A$14,0)))</f>
        <v/>
      </c>
      <c r="P34" s="29"/>
      <c r="Q34" s="97"/>
      <c r="R34" s="82"/>
      <c r="S34" s="1" t="s">
        <v>204</v>
      </c>
      <c r="T34" t="str">
        <f t="shared" si="9"/>
        <v/>
      </c>
      <c r="U34" s="58" t="str">
        <f t="shared" si="4"/>
        <v>337030</v>
      </c>
      <c r="V34" s="58" t="str">
        <f t="shared" si="0"/>
        <v>()</v>
      </c>
      <c r="W34" s="58">
        <f t="shared" si="5"/>
        <v>0</v>
      </c>
      <c r="X34" s="58">
        <f t="shared" si="6"/>
        <v>0</v>
      </c>
      <c r="Y34" s="58">
        <v>33</v>
      </c>
      <c r="Z34" s="58" t="str">
        <f t="shared" si="7"/>
        <v/>
      </c>
      <c r="AA34" s="58">
        <f t="shared" si="8"/>
        <v>0</v>
      </c>
      <c r="AB34" s="58" t="str">
        <f t="shared" si="1"/>
        <v/>
      </c>
      <c r="AC34" s="72" t="str">
        <f t="shared" si="2"/>
        <v/>
      </c>
      <c r="AD34" s="74"/>
      <c r="AE34" t="e">
        <f>INDEX(データ!$D$4:$D$14,MATCH('ｴﾝﾄﾘｰシート 解説'!H34,データ!$A$4:$A$14,0))</f>
        <v>#N/A</v>
      </c>
      <c r="AF34" t="e">
        <f>INDEX(データ!$D$4:$D$14,MATCH('ｴﾝﾄﾘｰシート 解説'!L34,データ!$A$4:$A$14,0))</f>
        <v>#N/A</v>
      </c>
      <c r="AG34" t="s">
        <v>30</v>
      </c>
      <c r="AH34" t="s">
        <v>31</v>
      </c>
    </row>
    <row r="35" spans="1:34" ht="18" customHeight="1" x14ac:dyDescent="0.2">
      <c r="A35" s="57" t="s">
        <v>62</v>
      </c>
      <c r="B35" s="52" t="str">
        <f t="shared" si="3"/>
        <v/>
      </c>
      <c r="C35" s="90"/>
      <c r="D35" s="13"/>
      <c r="E35" s="13"/>
      <c r="F35" s="14"/>
      <c r="G35" s="118"/>
      <c r="H35" s="18"/>
      <c r="I35" s="23" t="str">
        <f>IF(H35="","",INDEX(データ!$B$4:$B$22,MATCH('ｴﾝﾄﾘｰシート 解説'!H35,データ!$A$4:$A$14,0)))</f>
        <v/>
      </c>
      <c r="J35" s="119"/>
      <c r="K35" s="43" t="str">
        <f>IF(J35="","",INDEX(データ!$C$4:$C$22,MATCH('ｴﾝﾄﾘｰシート 解説'!H35,データ!$A$4:$A$14,0)))</f>
        <v/>
      </c>
      <c r="L35" s="18"/>
      <c r="M35" s="23" t="str">
        <f>IF(L35="","",INDEX(データ!$B$4:$B$22,MATCH('ｴﾝﾄﾘｰシート 解説'!L35,データ!$A$4:$A$14,0)))</f>
        <v/>
      </c>
      <c r="N35" s="119"/>
      <c r="O35" s="120" t="str">
        <f>IF(N35="","",INDEX(データ!$C$4:$C$22,MATCH('ｴﾝﾄﾘｰシート 解説'!L35,データ!$A$4:$A$14,0)))</f>
        <v/>
      </c>
      <c r="P35" s="27"/>
      <c r="Q35" s="96"/>
      <c r="R35" s="82"/>
      <c r="S35" s="1" t="s">
        <v>204</v>
      </c>
      <c r="T35" t="str">
        <f t="shared" si="9"/>
        <v/>
      </c>
      <c r="U35" s="58" t="str">
        <f t="shared" si="4"/>
        <v>337031</v>
      </c>
      <c r="V35" s="58" t="str">
        <f t="shared" si="0"/>
        <v>()</v>
      </c>
      <c r="W35" s="58">
        <f t="shared" si="5"/>
        <v>0</v>
      </c>
      <c r="X35" s="58">
        <f t="shared" si="6"/>
        <v>0</v>
      </c>
      <c r="Y35" s="58">
        <v>33</v>
      </c>
      <c r="Z35" s="58" t="str">
        <f t="shared" si="7"/>
        <v/>
      </c>
      <c r="AA35" s="58">
        <f t="shared" si="8"/>
        <v>0</v>
      </c>
      <c r="AB35" s="58" t="str">
        <f t="shared" si="1"/>
        <v/>
      </c>
      <c r="AC35" s="72" t="str">
        <f t="shared" si="2"/>
        <v/>
      </c>
      <c r="AD35" s="74"/>
      <c r="AE35" t="e">
        <f>INDEX(データ!$D$4:$D$14,MATCH('ｴﾝﾄﾘｰシート 解説'!H35,データ!$A$4:$A$14,0))</f>
        <v>#N/A</v>
      </c>
      <c r="AF35" t="e">
        <f>INDEX(データ!$D$4:$D$14,MATCH('ｴﾝﾄﾘｰシート 解説'!L35,データ!$A$4:$A$14,0))</f>
        <v>#N/A</v>
      </c>
      <c r="AG35" t="s">
        <v>30</v>
      </c>
      <c r="AH35" t="s">
        <v>31</v>
      </c>
    </row>
    <row r="36" spans="1:34" ht="18" customHeight="1" x14ac:dyDescent="0.2">
      <c r="A36" s="54" t="s">
        <v>63</v>
      </c>
      <c r="B36" s="36" t="str">
        <f t="shared" si="3"/>
        <v/>
      </c>
      <c r="C36" s="152"/>
      <c r="D36" s="8"/>
      <c r="E36" s="8"/>
      <c r="F36" s="9"/>
      <c r="G36" s="87"/>
      <c r="H36" s="19"/>
      <c r="I36" s="6" t="str">
        <f>IF(H36="","",INDEX(データ!$B$4:$B$22,MATCH('ｴﾝﾄﾘｰシート 解説'!H36,データ!$A$4:$A$14,0)))</f>
        <v/>
      </c>
      <c r="J36" s="39"/>
      <c r="K36" s="44" t="str">
        <f>IF(J36="","",INDEX(データ!$C$4:$C$22,MATCH('ｴﾝﾄﾘｰシート 解説'!H36,データ!$A$4:$A$14,0)))</f>
        <v/>
      </c>
      <c r="L36" s="19"/>
      <c r="M36" s="6" t="str">
        <f>IF(L36="","",INDEX(データ!$B$4:$B$22,MATCH('ｴﾝﾄﾘｰシート 解説'!L36,データ!$A$4:$A$14,0)))</f>
        <v/>
      </c>
      <c r="N36" s="41"/>
      <c r="O36" s="47" t="str">
        <f>IF(N36="","",INDEX(データ!$C$4:$C$22,MATCH('ｴﾝﾄﾘｰシート 解説'!L36,データ!$A$4:$A$14,0)))</f>
        <v/>
      </c>
      <c r="P36" s="28"/>
      <c r="Q36" s="93"/>
      <c r="R36" s="82"/>
      <c r="S36" s="1" t="s">
        <v>204</v>
      </c>
      <c r="T36" t="str">
        <f t="shared" si="9"/>
        <v/>
      </c>
      <c r="U36" s="58" t="str">
        <f t="shared" si="4"/>
        <v>337032</v>
      </c>
      <c r="V36" s="58" t="str">
        <f t="shared" si="0"/>
        <v>()</v>
      </c>
      <c r="W36" s="58">
        <f t="shared" si="5"/>
        <v>0</v>
      </c>
      <c r="X36" s="58">
        <f t="shared" si="6"/>
        <v>0</v>
      </c>
      <c r="Y36" s="58">
        <v>33</v>
      </c>
      <c r="Z36" s="58" t="str">
        <f t="shared" si="7"/>
        <v/>
      </c>
      <c r="AA36" s="58">
        <f t="shared" si="8"/>
        <v>0</v>
      </c>
      <c r="AB36" s="58" t="str">
        <f t="shared" si="1"/>
        <v/>
      </c>
      <c r="AC36" s="72" t="str">
        <f t="shared" si="2"/>
        <v/>
      </c>
      <c r="AD36" s="74"/>
      <c r="AE36" t="e">
        <f>INDEX(データ!$D$4:$D$14,MATCH('ｴﾝﾄﾘｰシート 解説'!H36,データ!$A$4:$A$14,0))</f>
        <v>#N/A</v>
      </c>
      <c r="AF36" t="e">
        <f>INDEX(データ!$D$4:$D$14,MATCH('ｴﾝﾄﾘｰシート 解説'!L36,データ!$A$4:$A$14,0))</f>
        <v>#N/A</v>
      </c>
      <c r="AG36" t="s">
        <v>30</v>
      </c>
      <c r="AH36" t="s">
        <v>31</v>
      </c>
    </row>
    <row r="37" spans="1:34" ht="18" customHeight="1" x14ac:dyDescent="0.2">
      <c r="A37" s="54" t="s">
        <v>64</v>
      </c>
      <c r="B37" s="36" t="str">
        <f t="shared" si="3"/>
        <v/>
      </c>
      <c r="C37" s="152"/>
      <c r="D37" s="8"/>
      <c r="E37" s="8"/>
      <c r="F37" s="9"/>
      <c r="G37" s="87"/>
      <c r="H37" s="19"/>
      <c r="I37" s="6" t="str">
        <f>IF(H37="","",INDEX(データ!$B$4:$B$22,MATCH('ｴﾝﾄﾘｰシート 解説'!H37,データ!$A$4:$A$14,0)))</f>
        <v/>
      </c>
      <c r="J37" s="39"/>
      <c r="K37" s="44" t="str">
        <f>IF(J37="","",INDEX(データ!$C$4:$C$22,MATCH('ｴﾝﾄﾘｰシート 解説'!H37,データ!$A$4:$A$14,0)))</f>
        <v/>
      </c>
      <c r="L37" s="19"/>
      <c r="M37" s="6" t="str">
        <f>IF(L37="","",INDEX(データ!$B$4:$B$22,MATCH('ｴﾝﾄﾘｰシート 解説'!L37,データ!$A$4:$A$14,0)))</f>
        <v/>
      </c>
      <c r="N37" s="41"/>
      <c r="O37" s="47" t="str">
        <f>IF(N37="","",INDEX(データ!$C$4:$C$22,MATCH('ｴﾝﾄﾘｰシート 解説'!L37,データ!$A$4:$A$14,0)))</f>
        <v/>
      </c>
      <c r="P37" s="28"/>
      <c r="Q37" s="93"/>
      <c r="R37" s="82"/>
      <c r="S37" s="1" t="s">
        <v>204</v>
      </c>
      <c r="T37" t="str">
        <f t="shared" si="9"/>
        <v/>
      </c>
      <c r="U37" s="58" t="str">
        <f t="shared" si="4"/>
        <v>337033</v>
      </c>
      <c r="V37" s="58" t="str">
        <f t="shared" si="0"/>
        <v>()</v>
      </c>
      <c r="W37" s="58">
        <f t="shared" si="5"/>
        <v>0</v>
      </c>
      <c r="X37" s="58">
        <f t="shared" si="6"/>
        <v>0</v>
      </c>
      <c r="Y37" s="58">
        <v>33</v>
      </c>
      <c r="Z37" s="58" t="str">
        <f t="shared" si="7"/>
        <v/>
      </c>
      <c r="AA37" s="58">
        <f t="shared" si="8"/>
        <v>0</v>
      </c>
      <c r="AB37" s="58" t="str">
        <f t="shared" si="1"/>
        <v/>
      </c>
      <c r="AC37" s="72" t="str">
        <f t="shared" si="2"/>
        <v/>
      </c>
      <c r="AD37" s="74"/>
      <c r="AE37" t="e">
        <f>INDEX(データ!$D$4:$D$14,MATCH('ｴﾝﾄﾘｰシート 解説'!H37,データ!$A$4:$A$14,0))</f>
        <v>#N/A</v>
      </c>
      <c r="AF37" t="e">
        <f>INDEX(データ!$D$4:$D$14,MATCH('ｴﾝﾄﾘｰシート 解説'!L37,データ!$A$4:$A$14,0))</f>
        <v>#N/A</v>
      </c>
      <c r="AG37" t="s">
        <v>30</v>
      </c>
      <c r="AH37" t="s">
        <v>31</v>
      </c>
    </row>
    <row r="38" spans="1:34" ht="18" customHeight="1" x14ac:dyDescent="0.2">
      <c r="A38" s="54" t="s">
        <v>65</v>
      </c>
      <c r="B38" s="36" t="str">
        <f t="shared" si="3"/>
        <v/>
      </c>
      <c r="C38" s="152"/>
      <c r="D38" s="8"/>
      <c r="E38" s="8"/>
      <c r="F38" s="9"/>
      <c r="G38" s="87"/>
      <c r="H38" s="19"/>
      <c r="I38" s="6" t="str">
        <f>IF(H38="","",INDEX(データ!$B$4:$B$22,MATCH('ｴﾝﾄﾘｰシート 解説'!H38,データ!$A$4:$A$14,0)))</f>
        <v/>
      </c>
      <c r="J38" s="39"/>
      <c r="K38" s="44" t="str">
        <f>IF(J38="","",INDEX(データ!$C$4:$C$22,MATCH('ｴﾝﾄﾘｰシート 解説'!H38,データ!$A$4:$A$14,0)))</f>
        <v/>
      </c>
      <c r="L38" s="19"/>
      <c r="M38" s="6" t="str">
        <f>IF(L38="","",INDEX(データ!$B$4:$B$22,MATCH('ｴﾝﾄﾘｰシート 解説'!L38,データ!$A$4:$A$14,0)))</f>
        <v/>
      </c>
      <c r="N38" s="41"/>
      <c r="O38" s="47" t="str">
        <f>IF(N38="","",INDEX(データ!$C$4:$C$22,MATCH('ｴﾝﾄﾘｰシート 解説'!L38,データ!$A$4:$A$14,0)))</f>
        <v/>
      </c>
      <c r="P38" s="28"/>
      <c r="Q38" s="93"/>
      <c r="R38" s="82"/>
      <c r="S38" s="1" t="s">
        <v>204</v>
      </c>
      <c r="T38" t="str">
        <f t="shared" si="9"/>
        <v/>
      </c>
      <c r="U38" s="58" t="str">
        <f t="shared" si="4"/>
        <v>337034</v>
      </c>
      <c r="V38" s="58" t="str">
        <f t="shared" si="0"/>
        <v>()</v>
      </c>
      <c r="W38" s="58">
        <f t="shared" si="5"/>
        <v>0</v>
      </c>
      <c r="X38" s="58">
        <f t="shared" si="6"/>
        <v>0</v>
      </c>
      <c r="Y38" s="58">
        <v>33</v>
      </c>
      <c r="Z38" s="58" t="str">
        <f t="shared" si="7"/>
        <v/>
      </c>
      <c r="AA38" s="58">
        <f t="shared" si="8"/>
        <v>0</v>
      </c>
      <c r="AB38" s="58" t="str">
        <f t="shared" si="1"/>
        <v/>
      </c>
      <c r="AC38" s="72" t="str">
        <f t="shared" si="2"/>
        <v/>
      </c>
      <c r="AD38" s="74"/>
      <c r="AE38" t="e">
        <f>INDEX(データ!$D$4:$D$14,MATCH('ｴﾝﾄﾘｰシート 解説'!H38,データ!$A$4:$A$14,0))</f>
        <v>#N/A</v>
      </c>
      <c r="AF38" t="e">
        <f>INDEX(データ!$D$4:$D$14,MATCH('ｴﾝﾄﾘｰシート 解説'!L38,データ!$A$4:$A$14,0))</f>
        <v>#N/A</v>
      </c>
      <c r="AG38" t="s">
        <v>30</v>
      </c>
      <c r="AH38" t="s">
        <v>31</v>
      </c>
    </row>
    <row r="39" spans="1:34" ht="18" customHeight="1" x14ac:dyDescent="0.2">
      <c r="A39" s="54" t="s">
        <v>66</v>
      </c>
      <c r="B39" s="36" t="str">
        <f t="shared" si="3"/>
        <v/>
      </c>
      <c r="C39" s="152"/>
      <c r="D39" s="8"/>
      <c r="E39" s="8"/>
      <c r="F39" s="9"/>
      <c r="G39" s="87"/>
      <c r="H39" s="19"/>
      <c r="I39" s="6" t="str">
        <f>IF(H39="","",INDEX(データ!$B$4:$B$22,MATCH('ｴﾝﾄﾘｰシート 解説'!H39,データ!$A$4:$A$14,0)))</f>
        <v/>
      </c>
      <c r="J39" s="39"/>
      <c r="K39" s="44" t="str">
        <f>IF(J39="","",INDEX(データ!$C$4:$C$22,MATCH('ｴﾝﾄﾘｰシート 解説'!H39,データ!$A$4:$A$14,0)))</f>
        <v/>
      </c>
      <c r="L39" s="19"/>
      <c r="M39" s="6" t="str">
        <f>IF(L39="","",INDEX(データ!$B$4:$B$22,MATCH('ｴﾝﾄﾘｰシート 解説'!L39,データ!$A$4:$A$14,0)))</f>
        <v/>
      </c>
      <c r="N39" s="41"/>
      <c r="O39" s="47" t="str">
        <f>IF(N39="","",INDEX(データ!$C$4:$C$22,MATCH('ｴﾝﾄﾘｰシート 解説'!L39,データ!$A$4:$A$14,0)))</f>
        <v/>
      </c>
      <c r="P39" s="28"/>
      <c r="Q39" s="93"/>
      <c r="R39" s="82"/>
      <c r="S39" s="1" t="s">
        <v>204</v>
      </c>
      <c r="T39" t="str">
        <f t="shared" si="9"/>
        <v/>
      </c>
      <c r="U39" s="58" t="str">
        <f t="shared" si="4"/>
        <v>337035</v>
      </c>
      <c r="V39" s="58" t="str">
        <f t="shared" si="0"/>
        <v>()</v>
      </c>
      <c r="W39" s="58">
        <f t="shared" si="5"/>
        <v>0</v>
      </c>
      <c r="X39" s="58">
        <f t="shared" si="6"/>
        <v>0</v>
      </c>
      <c r="Y39" s="58">
        <v>33</v>
      </c>
      <c r="Z39" s="58" t="str">
        <f t="shared" si="7"/>
        <v/>
      </c>
      <c r="AA39" s="58">
        <f t="shared" si="8"/>
        <v>0</v>
      </c>
      <c r="AB39" s="58" t="str">
        <f t="shared" si="1"/>
        <v/>
      </c>
      <c r="AC39" s="72" t="str">
        <f t="shared" si="2"/>
        <v/>
      </c>
      <c r="AD39" s="74"/>
      <c r="AE39" t="e">
        <f>INDEX(データ!$D$4:$D$14,MATCH('ｴﾝﾄﾘｰシート 解説'!H39,データ!$A$4:$A$14,0))</f>
        <v>#N/A</v>
      </c>
      <c r="AF39" t="e">
        <f>INDEX(データ!$D$4:$D$14,MATCH('ｴﾝﾄﾘｰシート 解説'!L39,データ!$A$4:$A$14,0))</f>
        <v>#N/A</v>
      </c>
      <c r="AG39" t="s">
        <v>30</v>
      </c>
      <c r="AH39" t="s">
        <v>31</v>
      </c>
    </row>
    <row r="40" spans="1:34" ht="18" customHeight="1" x14ac:dyDescent="0.2">
      <c r="A40" s="54" t="s">
        <v>67</v>
      </c>
      <c r="B40" s="36" t="str">
        <f t="shared" si="3"/>
        <v/>
      </c>
      <c r="C40" s="152"/>
      <c r="D40" s="8"/>
      <c r="E40" s="8"/>
      <c r="F40" s="9"/>
      <c r="G40" s="87"/>
      <c r="H40" s="19"/>
      <c r="I40" s="6" t="str">
        <f>IF(H40="","",INDEX(データ!$B$4:$B$22,MATCH('ｴﾝﾄﾘｰシート 解説'!H40,データ!$A$4:$A$14,0)))</f>
        <v/>
      </c>
      <c r="J40" s="39"/>
      <c r="K40" s="44" t="str">
        <f>IF(J40="","",INDEX(データ!$C$4:$C$22,MATCH('ｴﾝﾄﾘｰシート 解説'!H40,データ!$A$4:$A$14,0)))</f>
        <v/>
      </c>
      <c r="L40" s="19"/>
      <c r="M40" s="6" t="str">
        <f>IF(L40="","",INDEX(データ!$B$4:$B$22,MATCH('ｴﾝﾄﾘｰシート 解説'!L40,データ!$A$4:$A$14,0)))</f>
        <v/>
      </c>
      <c r="N40" s="41"/>
      <c r="O40" s="47" t="str">
        <f>IF(N40="","",INDEX(データ!$C$4:$C$22,MATCH('ｴﾝﾄﾘｰシート 解説'!L40,データ!$A$4:$A$14,0)))</f>
        <v/>
      </c>
      <c r="P40" s="28"/>
      <c r="Q40" s="93"/>
      <c r="R40" s="82"/>
      <c r="S40" s="1" t="s">
        <v>204</v>
      </c>
      <c r="T40" t="str">
        <f t="shared" si="9"/>
        <v/>
      </c>
      <c r="U40" s="58" t="str">
        <f t="shared" si="4"/>
        <v>337036</v>
      </c>
      <c r="V40" s="58" t="str">
        <f t="shared" si="0"/>
        <v>()</v>
      </c>
      <c r="W40" s="58">
        <f t="shared" si="5"/>
        <v>0</v>
      </c>
      <c r="X40" s="58">
        <f t="shared" si="6"/>
        <v>0</v>
      </c>
      <c r="Y40" s="58">
        <v>33</v>
      </c>
      <c r="Z40" s="58" t="str">
        <f t="shared" si="7"/>
        <v/>
      </c>
      <c r="AA40" s="58">
        <f t="shared" si="8"/>
        <v>0</v>
      </c>
      <c r="AB40" s="58" t="str">
        <f t="shared" si="1"/>
        <v/>
      </c>
      <c r="AC40" s="72" t="str">
        <f t="shared" si="2"/>
        <v/>
      </c>
      <c r="AD40" s="74"/>
      <c r="AE40" t="e">
        <f>INDEX(データ!$D$4:$D$14,MATCH('ｴﾝﾄﾘｰシート 解説'!H40,データ!$A$4:$A$14,0))</f>
        <v>#N/A</v>
      </c>
      <c r="AF40" t="e">
        <f>INDEX(データ!$D$4:$D$14,MATCH('ｴﾝﾄﾘｰシート 解説'!L40,データ!$A$4:$A$14,0))</f>
        <v>#N/A</v>
      </c>
      <c r="AG40" t="s">
        <v>30</v>
      </c>
      <c r="AH40" t="s">
        <v>31</v>
      </c>
    </row>
    <row r="41" spans="1:34" ht="18" customHeight="1" x14ac:dyDescent="0.2">
      <c r="A41" s="54" t="s">
        <v>68</v>
      </c>
      <c r="B41" s="36" t="str">
        <f t="shared" si="3"/>
        <v/>
      </c>
      <c r="C41" s="152"/>
      <c r="D41" s="8"/>
      <c r="E41" s="8"/>
      <c r="F41" s="9"/>
      <c r="G41" s="87"/>
      <c r="H41" s="19"/>
      <c r="I41" s="6" t="str">
        <f>IF(H41="","",INDEX(データ!$B$4:$B$22,MATCH('ｴﾝﾄﾘｰシート 解説'!H41,データ!$A$4:$A$14,0)))</f>
        <v/>
      </c>
      <c r="J41" s="39"/>
      <c r="K41" s="44" t="str">
        <f>IF(J41="","",INDEX(データ!$C$4:$C$22,MATCH('ｴﾝﾄﾘｰシート 解説'!H41,データ!$A$4:$A$14,0)))</f>
        <v/>
      </c>
      <c r="L41" s="19"/>
      <c r="M41" s="6" t="str">
        <f>IF(L41="","",INDEX(データ!$B$4:$B$22,MATCH('ｴﾝﾄﾘｰシート 解説'!L41,データ!$A$4:$A$14,0)))</f>
        <v/>
      </c>
      <c r="N41" s="41"/>
      <c r="O41" s="47" t="str">
        <f>IF(N41="","",INDEX(データ!$C$4:$C$22,MATCH('ｴﾝﾄﾘｰシート 解説'!L41,データ!$A$4:$A$14,0)))</f>
        <v/>
      </c>
      <c r="P41" s="28"/>
      <c r="Q41" s="93"/>
      <c r="R41" s="82"/>
      <c r="S41" s="1" t="s">
        <v>204</v>
      </c>
      <c r="T41" t="str">
        <f t="shared" si="9"/>
        <v/>
      </c>
      <c r="U41" s="58" t="str">
        <f t="shared" si="4"/>
        <v>337037</v>
      </c>
      <c r="V41" s="58" t="str">
        <f t="shared" si="0"/>
        <v>()</v>
      </c>
      <c r="W41" s="58">
        <f t="shared" si="5"/>
        <v>0</v>
      </c>
      <c r="X41" s="58">
        <f t="shared" si="6"/>
        <v>0</v>
      </c>
      <c r="Y41" s="58">
        <v>33</v>
      </c>
      <c r="Z41" s="58" t="str">
        <f t="shared" si="7"/>
        <v/>
      </c>
      <c r="AA41" s="58">
        <f t="shared" si="8"/>
        <v>0</v>
      </c>
      <c r="AB41" s="58" t="str">
        <f t="shared" si="1"/>
        <v/>
      </c>
      <c r="AC41" s="72" t="str">
        <f t="shared" si="2"/>
        <v/>
      </c>
      <c r="AD41" s="74"/>
      <c r="AE41" t="e">
        <f>INDEX(データ!$D$4:$D$14,MATCH('ｴﾝﾄﾘｰシート 解説'!H41,データ!$A$4:$A$14,0))</f>
        <v>#N/A</v>
      </c>
      <c r="AF41" t="e">
        <f>INDEX(データ!$D$4:$D$14,MATCH('ｴﾝﾄﾘｰシート 解説'!L41,データ!$A$4:$A$14,0))</f>
        <v>#N/A</v>
      </c>
      <c r="AG41" t="s">
        <v>30</v>
      </c>
      <c r="AH41" t="s">
        <v>31</v>
      </c>
    </row>
    <row r="42" spans="1:34" ht="18" customHeight="1" x14ac:dyDescent="0.2">
      <c r="A42" s="54" t="s">
        <v>69</v>
      </c>
      <c r="B42" s="36" t="str">
        <f t="shared" si="3"/>
        <v/>
      </c>
      <c r="C42" s="152"/>
      <c r="D42" s="8"/>
      <c r="E42" s="8"/>
      <c r="F42" s="9"/>
      <c r="G42" s="87"/>
      <c r="H42" s="19"/>
      <c r="I42" s="6" t="str">
        <f>IF(H42="","",INDEX(データ!$B$4:$B$22,MATCH('ｴﾝﾄﾘｰシート 解説'!H42,データ!$A$4:$A$14,0)))</f>
        <v/>
      </c>
      <c r="J42" s="39"/>
      <c r="K42" s="44" t="str">
        <f>IF(J42="","",INDEX(データ!$C$4:$C$22,MATCH('ｴﾝﾄﾘｰシート 解説'!H42,データ!$A$4:$A$14,0)))</f>
        <v/>
      </c>
      <c r="L42" s="19"/>
      <c r="M42" s="6" t="str">
        <f>IF(L42="","",INDEX(データ!$B$4:$B$22,MATCH('ｴﾝﾄﾘｰシート 解説'!L42,データ!$A$4:$A$14,0)))</f>
        <v/>
      </c>
      <c r="N42" s="41"/>
      <c r="O42" s="47" t="str">
        <f>IF(N42="","",INDEX(データ!$C$4:$C$22,MATCH('ｴﾝﾄﾘｰシート 解説'!L42,データ!$A$4:$A$14,0)))</f>
        <v/>
      </c>
      <c r="P42" s="28"/>
      <c r="Q42" s="93"/>
      <c r="R42" s="82"/>
      <c r="S42" s="1" t="s">
        <v>204</v>
      </c>
      <c r="T42" t="str">
        <f t="shared" si="9"/>
        <v/>
      </c>
      <c r="U42" s="58" t="str">
        <f t="shared" si="4"/>
        <v>337038</v>
      </c>
      <c r="V42" s="58" t="str">
        <f t="shared" si="0"/>
        <v>()</v>
      </c>
      <c r="W42" s="58">
        <f t="shared" si="5"/>
        <v>0</v>
      </c>
      <c r="X42" s="58">
        <f t="shared" si="6"/>
        <v>0</v>
      </c>
      <c r="Y42" s="58">
        <v>33</v>
      </c>
      <c r="Z42" s="58" t="str">
        <f t="shared" si="7"/>
        <v/>
      </c>
      <c r="AA42" s="58">
        <f t="shared" si="8"/>
        <v>0</v>
      </c>
      <c r="AB42" s="58" t="str">
        <f t="shared" si="1"/>
        <v/>
      </c>
      <c r="AC42" s="72" t="str">
        <f t="shared" si="2"/>
        <v/>
      </c>
      <c r="AD42" s="74"/>
      <c r="AE42" t="e">
        <f>INDEX(データ!$D$4:$D$14,MATCH('ｴﾝﾄﾘｰシート 解説'!H42,データ!$A$4:$A$14,0))</f>
        <v>#N/A</v>
      </c>
      <c r="AF42" t="e">
        <f>INDEX(データ!$D$4:$D$14,MATCH('ｴﾝﾄﾘｰシート 解説'!L42,データ!$A$4:$A$14,0))</f>
        <v>#N/A</v>
      </c>
      <c r="AG42" t="s">
        <v>30</v>
      </c>
      <c r="AH42" t="s">
        <v>31</v>
      </c>
    </row>
    <row r="43" spans="1:34" ht="18" customHeight="1" x14ac:dyDescent="0.2">
      <c r="A43" s="54" t="s">
        <v>70</v>
      </c>
      <c r="B43" s="36" t="str">
        <f t="shared" si="3"/>
        <v/>
      </c>
      <c r="C43" s="152"/>
      <c r="D43" s="8"/>
      <c r="E43" s="8"/>
      <c r="F43" s="9"/>
      <c r="G43" s="87"/>
      <c r="H43" s="19"/>
      <c r="I43" s="6" t="str">
        <f>IF(H43="","",INDEX(データ!$B$4:$B$22,MATCH('ｴﾝﾄﾘｰシート 解説'!H43,データ!$A$4:$A$14,0)))</f>
        <v/>
      </c>
      <c r="J43" s="39"/>
      <c r="K43" s="44" t="str">
        <f>IF(J43="","",INDEX(データ!$C$4:$C$22,MATCH('ｴﾝﾄﾘｰシート 解説'!H43,データ!$A$4:$A$14,0)))</f>
        <v/>
      </c>
      <c r="L43" s="19"/>
      <c r="M43" s="6" t="str">
        <f>IF(L43="","",INDEX(データ!$B$4:$B$22,MATCH('ｴﾝﾄﾘｰシート 解説'!L43,データ!$A$4:$A$14,0)))</f>
        <v/>
      </c>
      <c r="N43" s="41"/>
      <c r="O43" s="47" t="str">
        <f>IF(N43="","",INDEX(データ!$C$4:$C$22,MATCH('ｴﾝﾄﾘｰシート 解説'!L43,データ!$A$4:$A$14,0)))</f>
        <v/>
      </c>
      <c r="P43" s="28"/>
      <c r="Q43" s="93"/>
      <c r="R43" s="82"/>
      <c r="S43" s="1" t="s">
        <v>204</v>
      </c>
      <c r="T43" t="str">
        <f t="shared" si="9"/>
        <v/>
      </c>
      <c r="U43" s="58" t="str">
        <f t="shared" si="4"/>
        <v>337039</v>
      </c>
      <c r="V43" s="58" t="str">
        <f t="shared" si="0"/>
        <v>()</v>
      </c>
      <c r="W43" s="58">
        <f t="shared" si="5"/>
        <v>0</v>
      </c>
      <c r="X43" s="58">
        <f t="shared" si="6"/>
        <v>0</v>
      </c>
      <c r="Y43" s="58">
        <v>33</v>
      </c>
      <c r="Z43" s="58" t="str">
        <f t="shared" si="7"/>
        <v/>
      </c>
      <c r="AA43" s="58">
        <f t="shared" si="8"/>
        <v>0</v>
      </c>
      <c r="AB43" s="58" t="str">
        <f t="shared" si="1"/>
        <v/>
      </c>
      <c r="AC43" s="72" t="str">
        <f t="shared" si="2"/>
        <v/>
      </c>
      <c r="AD43" s="74"/>
      <c r="AE43" t="e">
        <f>INDEX(データ!$D$4:$D$14,MATCH('ｴﾝﾄﾘｰシート 解説'!H43,データ!$A$4:$A$14,0))</f>
        <v>#N/A</v>
      </c>
      <c r="AF43" t="e">
        <f>INDEX(データ!$D$4:$D$14,MATCH('ｴﾝﾄﾘｰシート 解説'!L43,データ!$A$4:$A$14,0))</f>
        <v>#N/A</v>
      </c>
      <c r="AG43" t="s">
        <v>30</v>
      </c>
      <c r="AH43" t="s">
        <v>31</v>
      </c>
    </row>
    <row r="44" spans="1:34" ht="18" customHeight="1" thickBot="1" x14ac:dyDescent="0.25">
      <c r="A44" s="55" t="s">
        <v>71</v>
      </c>
      <c r="B44" s="37" t="str">
        <f t="shared" si="3"/>
        <v/>
      </c>
      <c r="C44" s="153"/>
      <c r="D44" s="15"/>
      <c r="E44" s="15"/>
      <c r="F44" s="16"/>
      <c r="G44" s="88"/>
      <c r="H44" s="20"/>
      <c r="I44" s="24" t="str">
        <f>IF(H44="","",INDEX(データ!$B$4:$B$22,MATCH('ｴﾝﾄﾘｰシート 解説'!H44,データ!$A$4:$A$14,0)))</f>
        <v/>
      </c>
      <c r="J44" s="40"/>
      <c r="K44" s="45" t="str">
        <f>IF(J44="","",INDEX(データ!$C$4:$C$22,MATCH('ｴﾝﾄﾘｰシート 解説'!H44,データ!$A$4:$A$14,0)))</f>
        <v/>
      </c>
      <c r="L44" s="20"/>
      <c r="M44" s="24" t="str">
        <f>IF(L44="","",INDEX(データ!$B$4:$B$22,MATCH('ｴﾝﾄﾘｰシート 解説'!L44,データ!$A$4:$A$14,0)))</f>
        <v/>
      </c>
      <c r="N44" s="40"/>
      <c r="O44" s="48" t="str">
        <f>IF(N44="","",INDEX(データ!$C$4:$C$22,MATCH('ｴﾝﾄﾘｰシート 解説'!L44,データ!$A$4:$A$14,0)))</f>
        <v/>
      </c>
      <c r="P44" s="29"/>
      <c r="Q44" s="95"/>
      <c r="R44" s="82"/>
      <c r="S44" s="1" t="s">
        <v>204</v>
      </c>
      <c r="T44" t="str">
        <f t="shared" si="9"/>
        <v/>
      </c>
      <c r="U44" s="58" t="str">
        <f t="shared" si="4"/>
        <v>337040</v>
      </c>
      <c r="V44" s="58" t="str">
        <f t="shared" si="0"/>
        <v>()</v>
      </c>
      <c r="W44" s="58">
        <f t="shared" si="5"/>
        <v>0</v>
      </c>
      <c r="X44" s="58">
        <f t="shared" si="6"/>
        <v>0</v>
      </c>
      <c r="Y44" s="58">
        <v>33</v>
      </c>
      <c r="Z44" s="58" t="str">
        <f t="shared" si="7"/>
        <v/>
      </c>
      <c r="AA44" s="58">
        <f t="shared" si="8"/>
        <v>0</v>
      </c>
      <c r="AB44" s="58" t="str">
        <f t="shared" si="1"/>
        <v/>
      </c>
      <c r="AC44" s="72" t="str">
        <f t="shared" si="2"/>
        <v/>
      </c>
      <c r="AD44" s="75"/>
      <c r="AE44" t="e">
        <f>INDEX(データ!$D$4:$D$14,MATCH('ｴﾝﾄﾘｰシート 解説'!H44,データ!$A$4:$A$14,0))</f>
        <v>#N/A</v>
      </c>
      <c r="AF44" t="e">
        <f>INDEX(データ!$D$4:$D$14,MATCH('ｴﾝﾄﾘｰシート 解説'!L44,データ!$A$4:$A$14,0))</f>
        <v>#N/A</v>
      </c>
      <c r="AG44" t="s">
        <v>30</v>
      </c>
      <c r="AH44" t="s">
        <v>31</v>
      </c>
    </row>
    <row r="45" spans="1:34" ht="18" customHeight="1" x14ac:dyDescent="0.2">
      <c r="A45" s="111" t="s">
        <v>84</v>
      </c>
      <c r="B45" s="112" t="str">
        <f t="shared" si="3"/>
        <v/>
      </c>
      <c r="C45" s="112"/>
      <c r="D45" s="113"/>
      <c r="E45" s="113"/>
      <c r="F45" s="113"/>
      <c r="G45" s="113"/>
      <c r="H45" s="113"/>
      <c r="I45" s="114"/>
      <c r="J45" s="115"/>
      <c r="K45" s="116"/>
      <c r="L45" s="117"/>
      <c r="M45" s="114"/>
      <c r="N45" s="115"/>
      <c r="O45" s="116"/>
      <c r="P45" s="117"/>
      <c r="Q45" s="98"/>
      <c r="S45" s="1" t="s">
        <v>204</v>
      </c>
      <c r="T45" t="str">
        <f t="shared" si="9"/>
        <v/>
      </c>
      <c r="U45" s="58" t="str">
        <f t="shared" si="4"/>
        <v>337041</v>
      </c>
      <c r="V45" s="58" t="str">
        <f t="shared" ref="V45:V108" si="10">CONCATENATE(D45,AG45,F45,AH45)</f>
        <v>()</v>
      </c>
      <c r="W45" s="58">
        <f t="shared" si="5"/>
        <v>0</v>
      </c>
      <c r="X45" s="58">
        <f t="shared" si="6"/>
        <v>0</v>
      </c>
      <c r="Y45" s="58">
        <v>33</v>
      </c>
      <c r="Z45" s="58" t="str">
        <f t="shared" si="7"/>
        <v/>
      </c>
      <c r="AA45" s="58">
        <f t="shared" si="8"/>
        <v>0</v>
      </c>
      <c r="AB45" s="58" t="str">
        <f t="shared" ref="AB45:AB108" si="11">IF(H45="","",CONCATENATE(AE45,J45))</f>
        <v/>
      </c>
      <c r="AC45" s="72" t="str">
        <f t="shared" ref="AC45:AC108" si="12">IF(L45="","",CONCATENATE(AF45,N45))</f>
        <v/>
      </c>
      <c r="AD45" s="74"/>
      <c r="AE45" t="e">
        <f>INDEX(データ!$D$4:$D$14,MATCH('ｴﾝﾄﾘｰシート 解説'!H45,データ!$A$4:$A$14,0))</f>
        <v>#N/A</v>
      </c>
      <c r="AF45" t="e">
        <f>INDEX(データ!$D$4:$D$14,MATCH('ｴﾝﾄﾘｰシート 解説'!L45,データ!$A$4:$A$14,0))</f>
        <v>#N/A</v>
      </c>
      <c r="AG45" t="s">
        <v>30</v>
      </c>
      <c r="AH45" t="s">
        <v>31</v>
      </c>
    </row>
    <row r="46" spans="1:34" ht="18" customHeight="1" x14ac:dyDescent="0.2">
      <c r="A46" s="107" t="s">
        <v>85</v>
      </c>
      <c r="B46" s="99" t="str">
        <f t="shared" si="3"/>
        <v/>
      </c>
      <c r="C46" s="99"/>
      <c r="D46" s="58"/>
      <c r="E46" s="58"/>
      <c r="F46" s="58"/>
      <c r="G46" s="58"/>
      <c r="H46" s="58"/>
      <c r="I46" s="100"/>
      <c r="J46" s="72"/>
      <c r="K46" s="110"/>
      <c r="L46" s="108"/>
      <c r="M46" s="100"/>
      <c r="N46" s="72"/>
      <c r="O46" s="110"/>
      <c r="P46" s="108"/>
      <c r="Q46" s="94"/>
      <c r="S46" s="1" t="s">
        <v>204</v>
      </c>
      <c r="T46" t="str">
        <f t="shared" si="9"/>
        <v/>
      </c>
      <c r="U46" s="58" t="str">
        <f t="shared" si="4"/>
        <v>337042</v>
      </c>
      <c r="V46" s="58" t="str">
        <f t="shared" si="10"/>
        <v>()</v>
      </c>
      <c r="W46" s="58">
        <f t="shared" si="5"/>
        <v>0</v>
      </c>
      <c r="X46" s="58">
        <f t="shared" si="6"/>
        <v>0</v>
      </c>
      <c r="Y46" s="58">
        <v>33</v>
      </c>
      <c r="Z46" s="58" t="str">
        <f t="shared" si="7"/>
        <v/>
      </c>
      <c r="AA46" s="58">
        <f t="shared" si="8"/>
        <v>0</v>
      </c>
      <c r="AB46" s="58" t="str">
        <f t="shared" si="11"/>
        <v/>
      </c>
      <c r="AC46" s="72" t="str">
        <f t="shared" si="12"/>
        <v/>
      </c>
      <c r="AD46" s="74"/>
      <c r="AE46" t="e">
        <f>INDEX(データ!$D$4:$D$14,MATCH('ｴﾝﾄﾘｰシート 解説'!H46,データ!$A$4:$A$14,0))</f>
        <v>#N/A</v>
      </c>
      <c r="AF46" t="e">
        <f>INDEX(データ!$D$4:$D$14,MATCH('ｴﾝﾄﾘｰシート 解説'!L46,データ!$A$4:$A$14,0))</f>
        <v>#N/A</v>
      </c>
      <c r="AG46" t="s">
        <v>30</v>
      </c>
      <c r="AH46" t="s">
        <v>31</v>
      </c>
    </row>
    <row r="47" spans="1:34" ht="18" customHeight="1" x14ac:dyDescent="0.2">
      <c r="A47" s="107" t="s">
        <v>86</v>
      </c>
      <c r="B47" s="99" t="str">
        <f t="shared" si="3"/>
        <v/>
      </c>
      <c r="C47" s="99"/>
      <c r="D47" s="58"/>
      <c r="E47" s="58"/>
      <c r="F47" s="58"/>
      <c r="G47" s="58"/>
      <c r="H47" s="58"/>
      <c r="I47" s="100"/>
      <c r="J47" s="72"/>
      <c r="K47" s="110"/>
      <c r="L47" s="108"/>
      <c r="M47" s="100"/>
      <c r="N47" s="72"/>
      <c r="O47" s="110"/>
      <c r="P47" s="108"/>
      <c r="Q47" s="94"/>
      <c r="S47" s="1" t="s">
        <v>204</v>
      </c>
      <c r="T47" t="str">
        <f t="shared" si="9"/>
        <v/>
      </c>
      <c r="U47" s="58" t="str">
        <f t="shared" si="4"/>
        <v>337043</v>
      </c>
      <c r="V47" s="58" t="str">
        <f t="shared" si="10"/>
        <v>()</v>
      </c>
      <c r="W47" s="58">
        <f t="shared" si="5"/>
        <v>0</v>
      </c>
      <c r="X47" s="58">
        <f t="shared" si="6"/>
        <v>0</v>
      </c>
      <c r="Y47" s="58">
        <v>33</v>
      </c>
      <c r="Z47" s="58" t="str">
        <f t="shared" si="7"/>
        <v/>
      </c>
      <c r="AA47" s="58">
        <f t="shared" si="8"/>
        <v>0</v>
      </c>
      <c r="AB47" s="58" t="str">
        <f t="shared" si="11"/>
        <v/>
      </c>
      <c r="AC47" s="72" t="str">
        <f t="shared" si="12"/>
        <v/>
      </c>
      <c r="AD47" s="74"/>
      <c r="AE47" t="e">
        <f>INDEX(データ!$D$4:$D$14,MATCH('ｴﾝﾄﾘｰシート 解説'!H47,データ!$A$4:$A$14,0))</f>
        <v>#N/A</v>
      </c>
      <c r="AF47" t="e">
        <f>INDEX(データ!$D$4:$D$14,MATCH('ｴﾝﾄﾘｰシート 解説'!L47,データ!$A$4:$A$14,0))</f>
        <v>#N/A</v>
      </c>
      <c r="AG47" t="s">
        <v>30</v>
      </c>
      <c r="AH47" t="s">
        <v>31</v>
      </c>
    </row>
    <row r="48" spans="1:34" ht="18" customHeight="1" x14ac:dyDescent="0.2">
      <c r="A48" s="107" t="s">
        <v>87</v>
      </c>
      <c r="B48" s="99" t="str">
        <f t="shared" si="3"/>
        <v/>
      </c>
      <c r="C48" s="99"/>
      <c r="D48" s="101"/>
      <c r="E48" s="102"/>
      <c r="F48" s="58"/>
      <c r="G48" s="58"/>
      <c r="H48" s="58"/>
      <c r="I48" s="100"/>
      <c r="J48" s="72"/>
      <c r="K48" s="110"/>
      <c r="L48" s="109"/>
      <c r="M48" s="103"/>
      <c r="N48" s="72"/>
      <c r="O48" s="110"/>
      <c r="P48" s="108"/>
      <c r="Q48" s="94"/>
      <c r="S48" s="1" t="s">
        <v>204</v>
      </c>
      <c r="T48" t="str">
        <f t="shared" si="9"/>
        <v/>
      </c>
      <c r="U48" s="58" t="str">
        <f t="shared" si="4"/>
        <v>337044</v>
      </c>
      <c r="V48" s="58" t="str">
        <f t="shared" si="10"/>
        <v>()</v>
      </c>
      <c r="W48" s="58">
        <f t="shared" si="5"/>
        <v>0</v>
      </c>
      <c r="X48" s="58">
        <f t="shared" si="6"/>
        <v>0</v>
      </c>
      <c r="Y48" s="58">
        <v>33</v>
      </c>
      <c r="Z48" s="58" t="str">
        <f t="shared" si="7"/>
        <v/>
      </c>
      <c r="AA48" s="58">
        <f t="shared" si="8"/>
        <v>0</v>
      </c>
      <c r="AB48" s="58" t="str">
        <f t="shared" si="11"/>
        <v/>
      </c>
      <c r="AC48" s="72" t="str">
        <f t="shared" si="12"/>
        <v/>
      </c>
      <c r="AD48" s="75"/>
      <c r="AE48" t="e">
        <f>INDEX(データ!$D$4:$D$14,MATCH('ｴﾝﾄﾘｰシート 解説'!H48,データ!$A$4:$A$14,0))</f>
        <v>#N/A</v>
      </c>
      <c r="AF48" t="e">
        <f>INDEX(データ!$D$4:$D$14,MATCH('ｴﾝﾄﾘｰシート 解説'!L48,データ!$A$4:$A$14,0))</f>
        <v>#N/A</v>
      </c>
      <c r="AG48" t="s">
        <v>30</v>
      </c>
      <c r="AH48" t="s">
        <v>31</v>
      </c>
    </row>
    <row r="49" spans="1:34" ht="18" customHeight="1" x14ac:dyDescent="0.2">
      <c r="A49" s="107" t="s">
        <v>88</v>
      </c>
      <c r="B49" s="99" t="str">
        <f t="shared" si="3"/>
        <v/>
      </c>
      <c r="C49" s="99"/>
      <c r="D49" s="101"/>
      <c r="E49" s="102"/>
      <c r="F49" s="58"/>
      <c r="G49" s="58"/>
      <c r="H49" s="58"/>
      <c r="I49" s="100"/>
      <c r="J49" s="72"/>
      <c r="K49" s="110"/>
      <c r="L49" s="109"/>
      <c r="M49" s="103"/>
      <c r="N49" s="72"/>
      <c r="O49" s="110"/>
      <c r="P49" s="108"/>
      <c r="Q49" s="94"/>
      <c r="S49" s="1" t="s">
        <v>204</v>
      </c>
      <c r="T49" t="str">
        <f t="shared" si="9"/>
        <v/>
      </c>
      <c r="U49" s="58" t="str">
        <f t="shared" si="4"/>
        <v>337045</v>
      </c>
      <c r="V49" s="58" t="str">
        <f t="shared" si="10"/>
        <v>()</v>
      </c>
      <c r="W49" s="58">
        <f t="shared" si="5"/>
        <v>0</v>
      </c>
      <c r="X49" s="58">
        <f t="shared" si="6"/>
        <v>0</v>
      </c>
      <c r="Y49" s="58">
        <v>33</v>
      </c>
      <c r="Z49" s="58" t="str">
        <f t="shared" si="7"/>
        <v/>
      </c>
      <c r="AA49" s="58">
        <f t="shared" si="8"/>
        <v>0</v>
      </c>
      <c r="AB49" s="58" t="str">
        <f t="shared" si="11"/>
        <v/>
      </c>
      <c r="AC49" s="72" t="str">
        <f t="shared" si="12"/>
        <v/>
      </c>
      <c r="AD49" s="74"/>
      <c r="AE49" t="e">
        <f>INDEX(データ!$D$4:$D$14,MATCH('ｴﾝﾄﾘｰシート 解説'!H49,データ!$A$4:$A$14,0))</f>
        <v>#N/A</v>
      </c>
      <c r="AF49" t="e">
        <f>INDEX(データ!$D$4:$D$14,MATCH('ｴﾝﾄﾘｰシート 解説'!L49,データ!$A$4:$A$14,0))</f>
        <v>#N/A</v>
      </c>
      <c r="AG49" t="s">
        <v>30</v>
      </c>
      <c r="AH49" t="s">
        <v>31</v>
      </c>
    </row>
    <row r="50" spans="1:34" ht="18" customHeight="1" x14ac:dyDescent="0.2">
      <c r="A50" s="107" t="s">
        <v>89</v>
      </c>
      <c r="B50" s="99" t="str">
        <f t="shared" si="3"/>
        <v/>
      </c>
      <c r="C50" s="99"/>
      <c r="D50" s="104"/>
      <c r="E50" s="102"/>
      <c r="F50" s="58"/>
      <c r="G50" s="58"/>
      <c r="H50" s="58"/>
      <c r="I50" s="105"/>
      <c r="J50" s="72"/>
      <c r="K50" s="110"/>
      <c r="L50" s="109"/>
      <c r="M50" s="103"/>
      <c r="N50" s="72"/>
      <c r="O50" s="110"/>
      <c r="P50" s="108"/>
      <c r="Q50" s="94"/>
      <c r="S50" s="1" t="s">
        <v>204</v>
      </c>
      <c r="T50" t="str">
        <f t="shared" si="9"/>
        <v/>
      </c>
      <c r="U50" s="58" t="str">
        <f t="shared" si="4"/>
        <v>337046</v>
      </c>
      <c r="V50" s="58" t="str">
        <f t="shared" si="10"/>
        <v>()</v>
      </c>
      <c r="W50" s="58">
        <f t="shared" si="5"/>
        <v>0</v>
      </c>
      <c r="X50" s="58">
        <f t="shared" si="6"/>
        <v>0</v>
      </c>
      <c r="Y50" s="58">
        <v>33</v>
      </c>
      <c r="Z50" s="58" t="str">
        <f t="shared" si="7"/>
        <v/>
      </c>
      <c r="AA50" s="58">
        <f t="shared" si="8"/>
        <v>0</v>
      </c>
      <c r="AB50" s="58" t="str">
        <f t="shared" si="11"/>
        <v/>
      </c>
      <c r="AC50" s="72" t="str">
        <f t="shared" si="12"/>
        <v/>
      </c>
      <c r="AD50" s="74"/>
      <c r="AE50" t="e">
        <f>INDEX(データ!$D$4:$D$14,MATCH('ｴﾝﾄﾘｰシート 解説'!H50,データ!$A$4:$A$14,0))</f>
        <v>#N/A</v>
      </c>
      <c r="AF50" t="e">
        <f>INDEX(データ!$D$4:$D$14,MATCH('ｴﾝﾄﾘｰシート 解説'!L50,データ!$A$4:$A$14,0))</f>
        <v>#N/A</v>
      </c>
      <c r="AG50" t="s">
        <v>30</v>
      </c>
      <c r="AH50" t="s">
        <v>31</v>
      </c>
    </row>
    <row r="51" spans="1:34" ht="18" customHeight="1" x14ac:dyDescent="0.2">
      <c r="A51" s="107" t="s">
        <v>90</v>
      </c>
      <c r="B51" s="99" t="str">
        <f t="shared" si="3"/>
        <v/>
      </c>
      <c r="C51" s="99"/>
      <c r="D51" s="104"/>
      <c r="E51" s="102"/>
      <c r="F51" s="58"/>
      <c r="G51" s="58"/>
      <c r="H51" s="106"/>
      <c r="I51" s="103"/>
      <c r="J51" s="72"/>
      <c r="K51" s="110"/>
      <c r="L51" s="109"/>
      <c r="M51" s="103"/>
      <c r="N51" s="72"/>
      <c r="O51" s="110"/>
      <c r="P51" s="108"/>
      <c r="Q51" s="94"/>
      <c r="S51" s="1" t="s">
        <v>204</v>
      </c>
      <c r="T51" t="str">
        <f t="shared" si="9"/>
        <v/>
      </c>
      <c r="U51" s="58" t="str">
        <f t="shared" si="4"/>
        <v>337047</v>
      </c>
      <c r="V51" s="58" t="str">
        <f t="shared" si="10"/>
        <v>()</v>
      </c>
      <c r="W51" s="58">
        <f t="shared" si="5"/>
        <v>0</v>
      </c>
      <c r="X51" s="58">
        <f t="shared" si="6"/>
        <v>0</v>
      </c>
      <c r="Y51" s="58">
        <v>33</v>
      </c>
      <c r="Z51" s="58" t="str">
        <f t="shared" si="7"/>
        <v/>
      </c>
      <c r="AA51" s="58">
        <f t="shared" si="8"/>
        <v>0</v>
      </c>
      <c r="AB51" s="58" t="str">
        <f t="shared" si="11"/>
        <v/>
      </c>
      <c r="AC51" s="72" t="str">
        <f t="shared" si="12"/>
        <v/>
      </c>
      <c r="AD51" s="74"/>
      <c r="AE51" t="e">
        <f>INDEX(データ!$D$4:$D$14,MATCH('ｴﾝﾄﾘｰシート 解説'!H51,データ!$A$4:$A$14,0))</f>
        <v>#N/A</v>
      </c>
      <c r="AF51" t="e">
        <f>INDEX(データ!$D$4:$D$14,MATCH('ｴﾝﾄﾘｰシート 解説'!L51,データ!$A$4:$A$14,0))</f>
        <v>#N/A</v>
      </c>
      <c r="AG51" t="s">
        <v>30</v>
      </c>
      <c r="AH51" t="s">
        <v>31</v>
      </c>
    </row>
    <row r="52" spans="1:34" ht="18" customHeight="1" x14ac:dyDescent="0.2">
      <c r="A52" s="107" t="s">
        <v>91</v>
      </c>
      <c r="B52" s="99" t="str">
        <f t="shared" si="3"/>
        <v/>
      </c>
      <c r="C52" s="99"/>
      <c r="D52" s="104"/>
      <c r="E52" s="102"/>
      <c r="F52" s="58"/>
      <c r="G52" s="58"/>
      <c r="H52" s="106"/>
      <c r="I52" s="103"/>
      <c r="J52" s="72"/>
      <c r="K52" s="110"/>
      <c r="L52" s="109"/>
      <c r="M52" s="103"/>
      <c r="N52" s="72"/>
      <c r="O52" s="110"/>
      <c r="P52" s="108"/>
      <c r="Q52" s="94"/>
      <c r="S52" s="1" t="s">
        <v>204</v>
      </c>
      <c r="T52" t="str">
        <f t="shared" si="9"/>
        <v/>
      </c>
      <c r="U52" s="58" t="str">
        <f t="shared" si="4"/>
        <v>337048</v>
      </c>
      <c r="V52" s="58" t="str">
        <f t="shared" si="10"/>
        <v>()</v>
      </c>
      <c r="W52" s="58">
        <f t="shared" si="5"/>
        <v>0</v>
      </c>
      <c r="X52" s="58">
        <f t="shared" si="6"/>
        <v>0</v>
      </c>
      <c r="Y52" s="58">
        <v>33</v>
      </c>
      <c r="Z52" s="58" t="str">
        <f t="shared" si="7"/>
        <v/>
      </c>
      <c r="AA52" s="58">
        <f t="shared" si="8"/>
        <v>0</v>
      </c>
      <c r="AB52" s="58" t="str">
        <f t="shared" si="11"/>
        <v/>
      </c>
      <c r="AC52" s="72" t="str">
        <f t="shared" si="12"/>
        <v/>
      </c>
      <c r="AD52" s="75"/>
      <c r="AE52" t="e">
        <f>INDEX(データ!$D$4:$D$14,MATCH('ｴﾝﾄﾘｰシート 解説'!H52,データ!$A$4:$A$14,0))</f>
        <v>#N/A</v>
      </c>
      <c r="AF52" t="e">
        <f>INDEX(データ!$D$4:$D$14,MATCH('ｴﾝﾄﾘｰシート 解説'!L52,データ!$A$4:$A$14,0))</f>
        <v>#N/A</v>
      </c>
      <c r="AG52" t="s">
        <v>30</v>
      </c>
      <c r="AH52" t="s">
        <v>31</v>
      </c>
    </row>
    <row r="53" spans="1:34" ht="18" customHeight="1" x14ac:dyDescent="0.2">
      <c r="A53" s="107" t="s">
        <v>92</v>
      </c>
      <c r="B53" s="99" t="str">
        <f t="shared" si="3"/>
        <v/>
      </c>
      <c r="C53" s="99"/>
      <c r="D53" s="58"/>
      <c r="E53" s="58"/>
      <c r="F53" s="58"/>
      <c r="G53" s="58"/>
      <c r="H53" s="106"/>
      <c r="I53" s="103"/>
      <c r="J53" s="72"/>
      <c r="K53" s="110"/>
      <c r="L53" s="109"/>
      <c r="M53" s="103"/>
      <c r="N53" s="72"/>
      <c r="O53" s="110"/>
      <c r="P53" s="108"/>
      <c r="Q53" s="94"/>
      <c r="S53" s="1" t="s">
        <v>204</v>
      </c>
      <c r="T53" t="str">
        <f t="shared" si="9"/>
        <v/>
      </c>
      <c r="U53" s="58" t="str">
        <f t="shared" si="4"/>
        <v>337049</v>
      </c>
      <c r="V53" s="58" t="str">
        <f t="shared" si="10"/>
        <v>()</v>
      </c>
      <c r="W53" s="58">
        <f t="shared" si="5"/>
        <v>0</v>
      </c>
      <c r="X53" s="58">
        <f t="shared" si="6"/>
        <v>0</v>
      </c>
      <c r="Y53" s="58">
        <v>33</v>
      </c>
      <c r="Z53" s="58" t="str">
        <f t="shared" si="7"/>
        <v/>
      </c>
      <c r="AA53" s="58">
        <f t="shared" si="8"/>
        <v>0</v>
      </c>
      <c r="AB53" s="58" t="str">
        <f t="shared" si="11"/>
        <v/>
      </c>
      <c r="AC53" s="72" t="str">
        <f t="shared" si="12"/>
        <v/>
      </c>
      <c r="AD53" s="74"/>
      <c r="AE53" t="e">
        <f>INDEX(データ!$D$4:$D$14,MATCH('ｴﾝﾄﾘｰシート 解説'!H53,データ!$A$4:$A$14,0))</f>
        <v>#N/A</v>
      </c>
      <c r="AF53" t="e">
        <f>INDEX(データ!$D$4:$D$14,MATCH('ｴﾝﾄﾘｰシート 解説'!L53,データ!$A$4:$A$14,0))</f>
        <v>#N/A</v>
      </c>
      <c r="AG53" t="s">
        <v>30</v>
      </c>
      <c r="AH53" t="s">
        <v>31</v>
      </c>
    </row>
    <row r="54" spans="1:34" ht="18" customHeight="1" thickBot="1" x14ac:dyDescent="0.25">
      <c r="A54" s="121" t="s">
        <v>93</v>
      </c>
      <c r="B54" s="122" t="str">
        <f t="shared" si="3"/>
        <v/>
      </c>
      <c r="C54" s="122"/>
      <c r="D54" s="123"/>
      <c r="E54" s="123"/>
      <c r="F54" s="123"/>
      <c r="G54" s="123"/>
      <c r="H54" s="124"/>
      <c r="I54" s="125"/>
      <c r="J54" s="126"/>
      <c r="K54" s="127"/>
      <c r="L54" s="128"/>
      <c r="M54" s="125"/>
      <c r="N54" s="126"/>
      <c r="O54" s="127"/>
      <c r="P54" s="129"/>
      <c r="Q54" s="130"/>
      <c r="S54" s="1" t="s">
        <v>204</v>
      </c>
      <c r="T54" t="str">
        <f t="shared" si="9"/>
        <v/>
      </c>
      <c r="U54" s="58" t="str">
        <f t="shared" si="4"/>
        <v>337050</v>
      </c>
      <c r="V54" s="58" t="str">
        <f t="shared" si="10"/>
        <v>()</v>
      </c>
      <c r="W54" s="58">
        <f t="shared" si="5"/>
        <v>0</v>
      </c>
      <c r="X54" s="58">
        <f t="shared" si="6"/>
        <v>0</v>
      </c>
      <c r="Y54" s="58">
        <v>33</v>
      </c>
      <c r="Z54" s="58" t="str">
        <f t="shared" si="7"/>
        <v/>
      </c>
      <c r="AA54" s="58">
        <f t="shared" si="8"/>
        <v>0</v>
      </c>
      <c r="AB54" s="58" t="str">
        <f t="shared" si="11"/>
        <v/>
      </c>
      <c r="AC54" s="72" t="str">
        <f t="shared" si="12"/>
        <v/>
      </c>
      <c r="AD54" s="74"/>
      <c r="AE54" t="e">
        <f>INDEX(データ!$D$4:$D$14,MATCH('ｴﾝﾄﾘｰシート 解説'!H54,データ!$A$4:$A$14,0))</f>
        <v>#N/A</v>
      </c>
      <c r="AF54" t="e">
        <f>INDEX(データ!$D$4:$D$14,MATCH('ｴﾝﾄﾘｰシート 解説'!L54,データ!$A$4:$A$14,0))</f>
        <v>#N/A</v>
      </c>
      <c r="AG54" t="s">
        <v>30</v>
      </c>
      <c r="AH54" t="s">
        <v>31</v>
      </c>
    </row>
    <row r="55" spans="1:34" ht="18" customHeight="1" x14ac:dyDescent="0.2">
      <c r="A55" s="57" t="s">
        <v>94</v>
      </c>
      <c r="B55" s="131" t="str">
        <f t="shared" si="3"/>
        <v/>
      </c>
      <c r="C55" s="131"/>
      <c r="D55" s="132"/>
      <c r="E55" s="132"/>
      <c r="F55" s="132"/>
      <c r="G55" s="132"/>
      <c r="H55" s="133"/>
      <c r="I55" s="134"/>
      <c r="J55" s="135"/>
      <c r="K55" s="136"/>
      <c r="L55" s="137"/>
      <c r="M55" s="134"/>
      <c r="N55" s="135"/>
      <c r="O55" s="136"/>
      <c r="P55" s="138"/>
      <c r="Q55" s="139"/>
      <c r="S55" s="1" t="s">
        <v>204</v>
      </c>
      <c r="T55" t="str">
        <f t="shared" si="9"/>
        <v/>
      </c>
      <c r="U55" s="58" t="str">
        <f t="shared" si="4"/>
        <v>337051</v>
      </c>
      <c r="V55" s="58" t="str">
        <f t="shared" si="10"/>
        <v>()</v>
      </c>
      <c r="W55" s="58">
        <f t="shared" si="5"/>
        <v>0</v>
      </c>
      <c r="X55" s="58">
        <f t="shared" si="6"/>
        <v>0</v>
      </c>
      <c r="Y55" s="58">
        <v>33</v>
      </c>
      <c r="Z55" s="58" t="str">
        <f t="shared" si="7"/>
        <v/>
      </c>
      <c r="AA55" s="58">
        <f t="shared" si="8"/>
        <v>0</v>
      </c>
      <c r="AB55" s="58" t="str">
        <f t="shared" si="11"/>
        <v/>
      </c>
      <c r="AC55" s="72" t="str">
        <f t="shared" si="12"/>
        <v/>
      </c>
      <c r="AD55" s="74"/>
      <c r="AE55" t="e">
        <f>INDEX(データ!$D$4:$D$14,MATCH('ｴﾝﾄﾘｰシート 解説'!H55,データ!$A$4:$A$14,0))</f>
        <v>#N/A</v>
      </c>
      <c r="AF55" t="e">
        <f>INDEX(データ!$D$4:$D$14,MATCH('ｴﾝﾄﾘｰシート 解説'!L55,データ!$A$4:$A$14,0))</f>
        <v>#N/A</v>
      </c>
      <c r="AG55" t="s">
        <v>30</v>
      </c>
      <c r="AH55" t="s">
        <v>31</v>
      </c>
    </row>
    <row r="56" spans="1:34" ht="18" customHeight="1" x14ac:dyDescent="0.2">
      <c r="A56" s="54" t="s">
        <v>95</v>
      </c>
      <c r="B56" s="99" t="str">
        <f t="shared" si="3"/>
        <v/>
      </c>
      <c r="C56" s="99"/>
      <c r="D56" s="58"/>
      <c r="E56" s="58"/>
      <c r="F56" s="58"/>
      <c r="G56" s="58"/>
      <c r="H56" s="106"/>
      <c r="I56" s="103"/>
      <c r="J56" s="72"/>
      <c r="K56" s="110"/>
      <c r="L56" s="109"/>
      <c r="M56" s="103"/>
      <c r="N56" s="72"/>
      <c r="O56" s="110"/>
      <c r="P56" s="108"/>
      <c r="Q56" s="94"/>
      <c r="S56" s="1" t="s">
        <v>204</v>
      </c>
      <c r="T56" t="str">
        <f t="shared" si="9"/>
        <v/>
      </c>
      <c r="U56" s="58" t="str">
        <f t="shared" si="4"/>
        <v>337052</v>
      </c>
      <c r="V56" s="58" t="str">
        <f t="shared" si="10"/>
        <v>()</v>
      </c>
      <c r="W56" s="58">
        <f t="shared" si="5"/>
        <v>0</v>
      </c>
      <c r="X56" s="58">
        <f t="shared" si="6"/>
        <v>0</v>
      </c>
      <c r="Y56" s="58">
        <v>33</v>
      </c>
      <c r="Z56" s="58" t="str">
        <f t="shared" si="7"/>
        <v/>
      </c>
      <c r="AA56" s="58">
        <f t="shared" si="8"/>
        <v>0</v>
      </c>
      <c r="AB56" s="58" t="str">
        <f t="shared" si="11"/>
        <v/>
      </c>
      <c r="AC56" s="72" t="str">
        <f t="shared" si="12"/>
        <v/>
      </c>
      <c r="AD56" s="75"/>
      <c r="AE56" t="e">
        <f>INDEX(データ!$D$4:$D$14,MATCH('ｴﾝﾄﾘｰシート 解説'!H56,データ!$A$4:$A$14,0))</f>
        <v>#N/A</v>
      </c>
      <c r="AF56" t="e">
        <f>INDEX(データ!$D$4:$D$14,MATCH('ｴﾝﾄﾘｰシート 解説'!L56,データ!$A$4:$A$14,0))</f>
        <v>#N/A</v>
      </c>
      <c r="AG56" t="s">
        <v>30</v>
      </c>
      <c r="AH56" t="s">
        <v>31</v>
      </c>
    </row>
    <row r="57" spans="1:34" ht="18" customHeight="1" x14ac:dyDescent="0.2">
      <c r="A57" s="54" t="s">
        <v>96</v>
      </c>
      <c r="B57" s="99" t="str">
        <f t="shared" si="3"/>
        <v/>
      </c>
      <c r="C57" s="99"/>
      <c r="D57" s="58"/>
      <c r="E57" s="58"/>
      <c r="F57" s="58"/>
      <c r="G57" s="58"/>
      <c r="H57" s="106"/>
      <c r="I57" s="103"/>
      <c r="J57" s="72"/>
      <c r="K57" s="110"/>
      <c r="L57" s="109"/>
      <c r="M57" s="103"/>
      <c r="N57" s="72"/>
      <c r="O57" s="110"/>
      <c r="P57" s="108"/>
      <c r="Q57" s="94"/>
      <c r="S57" s="1" t="s">
        <v>204</v>
      </c>
      <c r="T57" t="str">
        <f t="shared" si="9"/>
        <v/>
      </c>
      <c r="U57" s="58" t="str">
        <f t="shared" si="4"/>
        <v>337053</v>
      </c>
      <c r="V57" s="58" t="str">
        <f t="shared" si="10"/>
        <v>()</v>
      </c>
      <c r="W57" s="58">
        <f t="shared" si="5"/>
        <v>0</v>
      </c>
      <c r="X57" s="58">
        <f t="shared" si="6"/>
        <v>0</v>
      </c>
      <c r="Y57" s="58">
        <v>33</v>
      </c>
      <c r="Z57" s="58" t="str">
        <f t="shared" si="7"/>
        <v/>
      </c>
      <c r="AA57" s="58">
        <f t="shared" si="8"/>
        <v>0</v>
      </c>
      <c r="AB57" s="58" t="str">
        <f t="shared" si="11"/>
        <v/>
      </c>
      <c r="AC57" s="72" t="str">
        <f t="shared" si="12"/>
        <v/>
      </c>
      <c r="AD57" s="74"/>
      <c r="AE57" t="e">
        <f>INDEX(データ!$D$4:$D$14,MATCH('ｴﾝﾄﾘｰシート 解説'!H57,データ!$A$4:$A$14,0))</f>
        <v>#N/A</v>
      </c>
      <c r="AF57" t="e">
        <f>INDEX(データ!$D$4:$D$14,MATCH('ｴﾝﾄﾘｰシート 解説'!L57,データ!$A$4:$A$14,0))</f>
        <v>#N/A</v>
      </c>
      <c r="AG57" t="s">
        <v>30</v>
      </c>
      <c r="AH57" t="s">
        <v>31</v>
      </c>
    </row>
    <row r="58" spans="1:34" ht="18" customHeight="1" x14ac:dyDescent="0.2">
      <c r="A58" s="54" t="s">
        <v>97</v>
      </c>
      <c r="B58" s="99" t="str">
        <f t="shared" si="3"/>
        <v/>
      </c>
      <c r="C58" s="99"/>
      <c r="D58" s="58"/>
      <c r="E58" s="58"/>
      <c r="F58" s="58"/>
      <c r="G58" s="58"/>
      <c r="H58" s="106"/>
      <c r="I58" s="103"/>
      <c r="J58" s="72"/>
      <c r="K58" s="110"/>
      <c r="L58" s="109"/>
      <c r="M58" s="103"/>
      <c r="N58" s="72"/>
      <c r="O58" s="110"/>
      <c r="P58" s="108"/>
      <c r="Q58" s="94"/>
      <c r="S58" s="1" t="s">
        <v>204</v>
      </c>
      <c r="T58" t="str">
        <f t="shared" si="9"/>
        <v/>
      </c>
      <c r="U58" s="58" t="str">
        <f t="shared" si="4"/>
        <v>337054</v>
      </c>
      <c r="V58" s="58" t="str">
        <f t="shared" si="10"/>
        <v>()</v>
      </c>
      <c r="W58" s="58">
        <f t="shared" si="5"/>
        <v>0</v>
      </c>
      <c r="X58" s="58">
        <f t="shared" si="6"/>
        <v>0</v>
      </c>
      <c r="Y58" s="58">
        <v>33</v>
      </c>
      <c r="Z58" s="58" t="str">
        <f t="shared" si="7"/>
        <v/>
      </c>
      <c r="AA58" s="58">
        <f t="shared" si="8"/>
        <v>0</v>
      </c>
      <c r="AB58" s="58" t="str">
        <f t="shared" si="11"/>
        <v/>
      </c>
      <c r="AC58" s="72" t="str">
        <f t="shared" si="12"/>
        <v/>
      </c>
      <c r="AD58" s="74"/>
      <c r="AE58" t="e">
        <f>INDEX(データ!$D$4:$D$14,MATCH('ｴﾝﾄﾘｰシート 解説'!H58,データ!$A$4:$A$14,0))</f>
        <v>#N/A</v>
      </c>
      <c r="AF58" t="e">
        <f>INDEX(データ!$D$4:$D$14,MATCH('ｴﾝﾄﾘｰシート 解説'!L58,データ!$A$4:$A$14,0))</f>
        <v>#N/A</v>
      </c>
      <c r="AG58" t="s">
        <v>30</v>
      </c>
      <c r="AH58" t="s">
        <v>31</v>
      </c>
    </row>
    <row r="59" spans="1:34" ht="18" customHeight="1" x14ac:dyDescent="0.2">
      <c r="A59" s="54" t="s">
        <v>98</v>
      </c>
      <c r="B59" s="99" t="str">
        <f t="shared" si="3"/>
        <v/>
      </c>
      <c r="C59" s="99"/>
      <c r="D59" s="58"/>
      <c r="E59" s="58"/>
      <c r="F59" s="58"/>
      <c r="G59" s="58"/>
      <c r="H59" s="106"/>
      <c r="I59" s="103"/>
      <c r="J59" s="72"/>
      <c r="K59" s="110"/>
      <c r="L59" s="108"/>
      <c r="M59" s="100"/>
      <c r="N59" s="72"/>
      <c r="O59" s="110"/>
      <c r="P59" s="108"/>
      <c r="Q59" s="94"/>
      <c r="S59" s="1" t="s">
        <v>204</v>
      </c>
      <c r="T59" t="str">
        <f t="shared" si="9"/>
        <v/>
      </c>
      <c r="U59" s="58" t="str">
        <f t="shared" si="4"/>
        <v>337055</v>
      </c>
      <c r="V59" s="58" t="str">
        <f t="shared" si="10"/>
        <v>()</v>
      </c>
      <c r="W59" s="58">
        <f t="shared" si="5"/>
        <v>0</v>
      </c>
      <c r="X59" s="58">
        <f t="shared" si="6"/>
        <v>0</v>
      </c>
      <c r="Y59" s="58">
        <v>33</v>
      </c>
      <c r="Z59" s="58" t="str">
        <f t="shared" si="7"/>
        <v/>
      </c>
      <c r="AA59" s="58">
        <f t="shared" si="8"/>
        <v>0</v>
      </c>
      <c r="AB59" s="58" t="str">
        <f t="shared" si="11"/>
        <v/>
      </c>
      <c r="AC59" s="72" t="str">
        <f t="shared" si="12"/>
        <v/>
      </c>
      <c r="AD59" s="74"/>
      <c r="AE59" t="e">
        <f>INDEX(データ!$D$4:$D$14,MATCH('ｴﾝﾄﾘｰシート 解説'!H59,データ!$A$4:$A$14,0))</f>
        <v>#N/A</v>
      </c>
      <c r="AF59" t="e">
        <f>INDEX(データ!$D$4:$D$14,MATCH('ｴﾝﾄﾘｰシート 解説'!L59,データ!$A$4:$A$14,0))</f>
        <v>#N/A</v>
      </c>
      <c r="AG59" t="s">
        <v>30</v>
      </c>
      <c r="AH59" t="s">
        <v>31</v>
      </c>
    </row>
    <row r="60" spans="1:34" ht="18" customHeight="1" x14ac:dyDescent="0.2">
      <c r="A60" s="54" t="s">
        <v>99</v>
      </c>
      <c r="B60" s="99" t="str">
        <f t="shared" si="3"/>
        <v/>
      </c>
      <c r="C60" s="99"/>
      <c r="D60" s="58"/>
      <c r="E60" s="58"/>
      <c r="F60" s="58"/>
      <c r="G60" s="58"/>
      <c r="H60" s="106"/>
      <c r="I60" s="103"/>
      <c r="J60" s="72"/>
      <c r="K60" s="110"/>
      <c r="L60" s="108"/>
      <c r="M60" s="100"/>
      <c r="N60" s="72"/>
      <c r="O60" s="110"/>
      <c r="P60" s="108"/>
      <c r="Q60" s="94"/>
      <c r="S60" s="1" t="s">
        <v>204</v>
      </c>
      <c r="T60" t="str">
        <f t="shared" si="9"/>
        <v/>
      </c>
      <c r="U60" s="58" t="str">
        <f t="shared" si="4"/>
        <v>337056</v>
      </c>
      <c r="V60" s="58" t="str">
        <f t="shared" si="10"/>
        <v>()</v>
      </c>
      <c r="W60" s="58">
        <f t="shared" si="5"/>
        <v>0</v>
      </c>
      <c r="X60" s="58">
        <f t="shared" si="6"/>
        <v>0</v>
      </c>
      <c r="Y60" s="58">
        <v>33</v>
      </c>
      <c r="Z60" s="58" t="str">
        <f t="shared" si="7"/>
        <v/>
      </c>
      <c r="AA60" s="58">
        <f t="shared" si="8"/>
        <v>0</v>
      </c>
      <c r="AB60" s="58" t="str">
        <f t="shared" si="11"/>
        <v/>
      </c>
      <c r="AC60" s="72" t="str">
        <f t="shared" si="12"/>
        <v/>
      </c>
      <c r="AD60" s="75"/>
      <c r="AE60" t="e">
        <f>INDEX(データ!$D$4:$D$14,MATCH('ｴﾝﾄﾘｰシート 解説'!H60,データ!$A$4:$A$14,0))</f>
        <v>#N/A</v>
      </c>
      <c r="AF60" t="e">
        <f>INDEX(データ!$D$4:$D$14,MATCH('ｴﾝﾄﾘｰシート 解説'!L60,データ!$A$4:$A$14,0))</f>
        <v>#N/A</v>
      </c>
      <c r="AG60" t="s">
        <v>30</v>
      </c>
      <c r="AH60" t="s">
        <v>31</v>
      </c>
    </row>
    <row r="61" spans="1:34" ht="18" customHeight="1" x14ac:dyDescent="0.2">
      <c r="A61" s="54" t="s">
        <v>100</v>
      </c>
      <c r="B61" s="99" t="str">
        <f t="shared" si="3"/>
        <v/>
      </c>
      <c r="C61" s="99"/>
      <c r="D61" s="58"/>
      <c r="E61" s="58"/>
      <c r="F61" s="58"/>
      <c r="G61" s="58"/>
      <c r="H61" s="106"/>
      <c r="I61" s="103"/>
      <c r="J61" s="72"/>
      <c r="K61" s="110"/>
      <c r="L61" s="108"/>
      <c r="M61" s="100"/>
      <c r="N61" s="72"/>
      <c r="O61" s="110"/>
      <c r="P61" s="108"/>
      <c r="Q61" s="94"/>
      <c r="S61" s="1" t="s">
        <v>204</v>
      </c>
      <c r="T61" t="str">
        <f t="shared" si="9"/>
        <v/>
      </c>
      <c r="U61" s="58" t="str">
        <f t="shared" si="4"/>
        <v>337057</v>
      </c>
      <c r="V61" s="58" t="str">
        <f t="shared" si="10"/>
        <v>()</v>
      </c>
      <c r="W61" s="58">
        <f t="shared" si="5"/>
        <v>0</v>
      </c>
      <c r="X61" s="58">
        <f t="shared" si="6"/>
        <v>0</v>
      </c>
      <c r="Y61" s="58">
        <v>33</v>
      </c>
      <c r="Z61" s="58" t="str">
        <f t="shared" si="7"/>
        <v/>
      </c>
      <c r="AA61" s="58">
        <f t="shared" si="8"/>
        <v>0</v>
      </c>
      <c r="AB61" s="58" t="str">
        <f t="shared" si="11"/>
        <v/>
      </c>
      <c r="AC61" s="72" t="str">
        <f t="shared" si="12"/>
        <v/>
      </c>
      <c r="AD61" s="74"/>
      <c r="AE61" t="e">
        <f>INDEX(データ!$D$4:$D$14,MATCH('ｴﾝﾄﾘｰシート 解説'!H61,データ!$A$4:$A$14,0))</f>
        <v>#N/A</v>
      </c>
      <c r="AF61" t="e">
        <f>INDEX(データ!$D$4:$D$14,MATCH('ｴﾝﾄﾘｰシート 解説'!L61,データ!$A$4:$A$14,0))</f>
        <v>#N/A</v>
      </c>
      <c r="AG61" t="s">
        <v>30</v>
      </c>
      <c r="AH61" t="s">
        <v>31</v>
      </c>
    </row>
    <row r="62" spans="1:34" ht="18" customHeight="1" x14ac:dyDescent="0.2">
      <c r="A62" s="54" t="s">
        <v>101</v>
      </c>
      <c r="B62" s="99" t="str">
        <f t="shared" si="3"/>
        <v/>
      </c>
      <c r="C62" s="99"/>
      <c r="D62" s="58"/>
      <c r="E62" s="58"/>
      <c r="F62" s="58"/>
      <c r="G62" s="58"/>
      <c r="H62" s="58"/>
      <c r="I62" s="100"/>
      <c r="J62" s="72"/>
      <c r="K62" s="110"/>
      <c r="L62" s="108"/>
      <c r="M62" s="100"/>
      <c r="N62" s="72"/>
      <c r="O62" s="110"/>
      <c r="P62" s="108"/>
      <c r="Q62" s="94"/>
      <c r="S62" s="1" t="s">
        <v>204</v>
      </c>
      <c r="T62" t="str">
        <f t="shared" si="9"/>
        <v/>
      </c>
      <c r="U62" s="58" t="str">
        <f t="shared" si="4"/>
        <v>337058</v>
      </c>
      <c r="V62" s="58" t="str">
        <f t="shared" si="10"/>
        <v>()</v>
      </c>
      <c r="W62" s="58">
        <f t="shared" si="5"/>
        <v>0</v>
      </c>
      <c r="X62" s="58">
        <f t="shared" si="6"/>
        <v>0</v>
      </c>
      <c r="Y62" s="58">
        <v>33</v>
      </c>
      <c r="Z62" s="58" t="str">
        <f t="shared" si="7"/>
        <v/>
      </c>
      <c r="AA62" s="58">
        <f t="shared" si="8"/>
        <v>0</v>
      </c>
      <c r="AB62" s="58" t="str">
        <f t="shared" si="11"/>
        <v/>
      </c>
      <c r="AC62" s="72" t="str">
        <f t="shared" si="12"/>
        <v/>
      </c>
      <c r="AD62" s="74"/>
      <c r="AE62" t="e">
        <f>INDEX(データ!$D$4:$D$14,MATCH('ｴﾝﾄﾘｰシート 解説'!H62,データ!$A$4:$A$14,0))</f>
        <v>#N/A</v>
      </c>
      <c r="AF62" t="e">
        <f>INDEX(データ!$D$4:$D$14,MATCH('ｴﾝﾄﾘｰシート 解説'!L62,データ!$A$4:$A$14,0))</f>
        <v>#N/A</v>
      </c>
      <c r="AG62" t="s">
        <v>30</v>
      </c>
      <c r="AH62" t="s">
        <v>31</v>
      </c>
    </row>
    <row r="63" spans="1:34" ht="18" customHeight="1" x14ac:dyDescent="0.2">
      <c r="A63" s="54" t="s">
        <v>102</v>
      </c>
      <c r="B63" s="99" t="str">
        <f t="shared" si="3"/>
        <v/>
      </c>
      <c r="C63" s="99"/>
      <c r="D63" s="58"/>
      <c r="E63" s="58"/>
      <c r="F63" s="58"/>
      <c r="G63" s="58"/>
      <c r="H63" s="58"/>
      <c r="I63" s="100"/>
      <c r="J63" s="72"/>
      <c r="K63" s="110"/>
      <c r="L63" s="108"/>
      <c r="M63" s="100"/>
      <c r="N63" s="72"/>
      <c r="O63" s="110"/>
      <c r="P63" s="108"/>
      <c r="Q63" s="94"/>
      <c r="S63" s="1" t="s">
        <v>204</v>
      </c>
      <c r="T63" t="str">
        <f t="shared" si="9"/>
        <v/>
      </c>
      <c r="U63" s="58" t="str">
        <f t="shared" si="4"/>
        <v>337059</v>
      </c>
      <c r="V63" s="58" t="str">
        <f t="shared" si="10"/>
        <v>()</v>
      </c>
      <c r="W63" s="58">
        <f t="shared" si="5"/>
        <v>0</v>
      </c>
      <c r="X63" s="58">
        <f t="shared" si="6"/>
        <v>0</v>
      </c>
      <c r="Y63" s="58">
        <v>33</v>
      </c>
      <c r="Z63" s="58" t="str">
        <f t="shared" si="7"/>
        <v/>
      </c>
      <c r="AA63" s="58">
        <f t="shared" si="8"/>
        <v>0</v>
      </c>
      <c r="AB63" s="58" t="str">
        <f t="shared" si="11"/>
        <v/>
      </c>
      <c r="AC63" s="72" t="str">
        <f t="shared" si="12"/>
        <v/>
      </c>
      <c r="AD63" s="74"/>
      <c r="AE63" t="e">
        <f>INDEX(データ!$D$4:$D$14,MATCH('ｴﾝﾄﾘｰシート 解説'!H63,データ!$A$4:$A$14,0))</f>
        <v>#N/A</v>
      </c>
      <c r="AF63" t="e">
        <f>INDEX(データ!$D$4:$D$14,MATCH('ｴﾝﾄﾘｰシート 解説'!L63,データ!$A$4:$A$14,0))</f>
        <v>#N/A</v>
      </c>
      <c r="AG63" t="s">
        <v>30</v>
      </c>
      <c r="AH63" t="s">
        <v>31</v>
      </c>
    </row>
    <row r="64" spans="1:34" ht="18" customHeight="1" thickBot="1" x14ac:dyDescent="0.25">
      <c r="A64" s="55" t="s">
        <v>103</v>
      </c>
      <c r="B64" s="140" t="str">
        <f t="shared" si="3"/>
        <v/>
      </c>
      <c r="C64" s="140"/>
      <c r="D64" s="141"/>
      <c r="E64" s="141"/>
      <c r="F64" s="141"/>
      <c r="G64" s="141"/>
      <c r="H64" s="141"/>
      <c r="I64" s="142"/>
      <c r="J64" s="143"/>
      <c r="K64" s="144"/>
      <c r="L64" s="145"/>
      <c r="M64" s="142"/>
      <c r="N64" s="143"/>
      <c r="O64" s="144"/>
      <c r="P64" s="145"/>
      <c r="Q64" s="146"/>
      <c r="S64" s="1" t="s">
        <v>204</v>
      </c>
      <c r="T64" t="str">
        <f t="shared" si="9"/>
        <v/>
      </c>
      <c r="U64" s="58" t="str">
        <f t="shared" si="4"/>
        <v>337060</v>
      </c>
      <c r="V64" s="58" t="str">
        <f t="shared" si="10"/>
        <v>()</v>
      </c>
      <c r="W64" s="58">
        <f t="shared" si="5"/>
        <v>0</v>
      </c>
      <c r="X64" s="58">
        <f t="shared" si="6"/>
        <v>0</v>
      </c>
      <c r="Y64" s="58">
        <v>33</v>
      </c>
      <c r="Z64" s="58" t="str">
        <f t="shared" si="7"/>
        <v/>
      </c>
      <c r="AA64" s="58">
        <f t="shared" si="8"/>
        <v>0</v>
      </c>
      <c r="AB64" s="58" t="str">
        <f t="shared" si="11"/>
        <v/>
      </c>
      <c r="AC64" s="72" t="str">
        <f t="shared" si="12"/>
        <v/>
      </c>
      <c r="AD64" s="75"/>
      <c r="AE64" t="e">
        <f>INDEX(データ!$D$4:$D$14,MATCH('ｴﾝﾄﾘｰシート 解説'!H64,データ!$A$4:$A$14,0))</f>
        <v>#N/A</v>
      </c>
      <c r="AF64" t="e">
        <f>INDEX(データ!$D$4:$D$14,MATCH('ｴﾝﾄﾘｰシート 解説'!L64,データ!$A$4:$A$14,0))</f>
        <v>#N/A</v>
      </c>
      <c r="AG64" t="s">
        <v>30</v>
      </c>
      <c r="AH64" t="s">
        <v>31</v>
      </c>
    </row>
    <row r="65" spans="1:34" ht="18" customHeight="1" x14ac:dyDescent="0.2">
      <c r="A65" s="111" t="s">
        <v>104</v>
      </c>
      <c r="B65" s="112" t="str">
        <f t="shared" si="3"/>
        <v/>
      </c>
      <c r="C65" s="112"/>
      <c r="D65" s="113"/>
      <c r="E65" s="113"/>
      <c r="F65" s="113"/>
      <c r="G65" s="113"/>
      <c r="H65" s="113"/>
      <c r="I65" s="114"/>
      <c r="J65" s="115"/>
      <c r="K65" s="116"/>
      <c r="L65" s="117"/>
      <c r="M65" s="114"/>
      <c r="N65" s="115"/>
      <c r="O65" s="116"/>
      <c r="P65" s="117"/>
      <c r="Q65" s="98"/>
      <c r="S65" s="1" t="s">
        <v>204</v>
      </c>
      <c r="T65" t="str">
        <f t="shared" si="9"/>
        <v/>
      </c>
      <c r="U65" s="58" t="str">
        <f t="shared" si="4"/>
        <v>337061</v>
      </c>
      <c r="V65" s="58" t="str">
        <f t="shared" si="10"/>
        <v>()</v>
      </c>
      <c r="W65" s="58">
        <f t="shared" si="5"/>
        <v>0</v>
      </c>
      <c r="X65" s="58">
        <f t="shared" si="6"/>
        <v>0</v>
      </c>
      <c r="Y65" s="58">
        <v>33</v>
      </c>
      <c r="Z65" s="58" t="str">
        <f t="shared" si="7"/>
        <v/>
      </c>
      <c r="AA65" s="58">
        <f t="shared" si="8"/>
        <v>0</v>
      </c>
      <c r="AB65" s="58" t="str">
        <f t="shared" si="11"/>
        <v/>
      </c>
      <c r="AC65" s="72" t="str">
        <f t="shared" si="12"/>
        <v/>
      </c>
      <c r="AD65" s="74"/>
      <c r="AE65" t="e">
        <f>INDEX(データ!$D$4:$D$14,MATCH('ｴﾝﾄﾘｰシート 解説'!H65,データ!$A$4:$A$14,0))</f>
        <v>#N/A</v>
      </c>
      <c r="AF65" t="e">
        <f>INDEX(データ!$D$4:$D$14,MATCH('ｴﾝﾄﾘｰシート 解説'!L65,データ!$A$4:$A$14,0))</f>
        <v>#N/A</v>
      </c>
      <c r="AG65" t="s">
        <v>30</v>
      </c>
      <c r="AH65" t="s">
        <v>31</v>
      </c>
    </row>
    <row r="66" spans="1:34" ht="18" customHeight="1" x14ac:dyDescent="0.2">
      <c r="A66" s="107" t="s">
        <v>105</v>
      </c>
      <c r="B66" s="99" t="str">
        <f t="shared" si="3"/>
        <v/>
      </c>
      <c r="C66" s="99"/>
      <c r="D66" s="58"/>
      <c r="E66" s="58"/>
      <c r="F66" s="58"/>
      <c r="G66" s="58"/>
      <c r="H66" s="58"/>
      <c r="I66" s="100"/>
      <c r="J66" s="72"/>
      <c r="K66" s="110"/>
      <c r="L66" s="108"/>
      <c r="M66" s="100"/>
      <c r="N66" s="72"/>
      <c r="O66" s="110"/>
      <c r="P66" s="108"/>
      <c r="Q66" s="94"/>
      <c r="S66" s="1" t="s">
        <v>204</v>
      </c>
      <c r="T66" t="str">
        <f t="shared" si="9"/>
        <v/>
      </c>
      <c r="U66" s="58" t="str">
        <f t="shared" si="4"/>
        <v>337062</v>
      </c>
      <c r="V66" s="58" t="str">
        <f t="shared" si="10"/>
        <v>()</v>
      </c>
      <c r="W66" s="58">
        <f t="shared" si="5"/>
        <v>0</v>
      </c>
      <c r="X66" s="58">
        <f t="shared" si="6"/>
        <v>0</v>
      </c>
      <c r="Y66" s="58">
        <v>33</v>
      </c>
      <c r="Z66" s="58" t="str">
        <f t="shared" si="7"/>
        <v/>
      </c>
      <c r="AA66" s="58">
        <f t="shared" si="8"/>
        <v>0</v>
      </c>
      <c r="AB66" s="58" t="str">
        <f t="shared" si="11"/>
        <v/>
      </c>
      <c r="AC66" s="72" t="str">
        <f t="shared" si="12"/>
        <v/>
      </c>
      <c r="AD66" s="74"/>
      <c r="AE66" t="e">
        <f>INDEX(データ!$D$4:$D$14,MATCH('ｴﾝﾄﾘｰシート 解説'!H66,データ!$A$4:$A$14,0))</f>
        <v>#N/A</v>
      </c>
      <c r="AF66" t="e">
        <f>INDEX(データ!$D$4:$D$14,MATCH('ｴﾝﾄﾘｰシート 解説'!L66,データ!$A$4:$A$14,0))</f>
        <v>#N/A</v>
      </c>
      <c r="AG66" t="s">
        <v>30</v>
      </c>
      <c r="AH66" t="s">
        <v>31</v>
      </c>
    </row>
    <row r="67" spans="1:34" ht="18" customHeight="1" x14ac:dyDescent="0.2">
      <c r="A67" s="107" t="s">
        <v>106</v>
      </c>
      <c r="B67" s="99" t="str">
        <f t="shared" si="3"/>
        <v/>
      </c>
      <c r="C67" s="99"/>
      <c r="D67" s="58"/>
      <c r="E67" s="58"/>
      <c r="F67" s="58"/>
      <c r="G67" s="58"/>
      <c r="H67" s="58"/>
      <c r="I67" s="100"/>
      <c r="J67" s="72"/>
      <c r="K67" s="110"/>
      <c r="L67" s="108"/>
      <c r="M67" s="100"/>
      <c r="N67" s="72"/>
      <c r="O67" s="110"/>
      <c r="P67" s="108"/>
      <c r="Q67" s="94"/>
      <c r="S67" s="1" t="s">
        <v>204</v>
      </c>
      <c r="T67" t="str">
        <f t="shared" si="9"/>
        <v/>
      </c>
      <c r="U67" s="58" t="str">
        <f t="shared" si="4"/>
        <v>337063</v>
      </c>
      <c r="V67" s="58" t="str">
        <f t="shared" si="10"/>
        <v>()</v>
      </c>
      <c r="W67" s="58">
        <f t="shared" si="5"/>
        <v>0</v>
      </c>
      <c r="X67" s="58">
        <f t="shared" si="6"/>
        <v>0</v>
      </c>
      <c r="Y67" s="58">
        <v>33</v>
      </c>
      <c r="Z67" s="58" t="str">
        <f t="shared" si="7"/>
        <v/>
      </c>
      <c r="AA67" s="58">
        <f t="shared" si="8"/>
        <v>0</v>
      </c>
      <c r="AB67" s="58" t="str">
        <f t="shared" si="11"/>
        <v/>
      </c>
      <c r="AC67" s="72" t="str">
        <f t="shared" si="12"/>
        <v/>
      </c>
      <c r="AD67" s="74"/>
      <c r="AE67" t="e">
        <f>INDEX(データ!$D$4:$D$14,MATCH('ｴﾝﾄﾘｰシート 解説'!H67,データ!$A$4:$A$14,0))</f>
        <v>#N/A</v>
      </c>
      <c r="AF67" t="e">
        <f>INDEX(データ!$D$4:$D$14,MATCH('ｴﾝﾄﾘｰシート 解説'!L67,データ!$A$4:$A$14,0))</f>
        <v>#N/A</v>
      </c>
      <c r="AG67" t="s">
        <v>30</v>
      </c>
      <c r="AH67" t="s">
        <v>31</v>
      </c>
    </row>
    <row r="68" spans="1:34" ht="18" customHeight="1" x14ac:dyDescent="0.2">
      <c r="A68" s="107" t="s">
        <v>107</v>
      </c>
      <c r="B68" s="99" t="str">
        <f t="shared" si="3"/>
        <v/>
      </c>
      <c r="C68" s="99"/>
      <c r="D68" s="58"/>
      <c r="E68" s="58"/>
      <c r="F68" s="58"/>
      <c r="G68" s="58"/>
      <c r="H68" s="58"/>
      <c r="I68" s="100"/>
      <c r="J68" s="72"/>
      <c r="K68" s="110"/>
      <c r="L68" s="108"/>
      <c r="M68" s="100"/>
      <c r="N68" s="72"/>
      <c r="O68" s="110"/>
      <c r="P68" s="108"/>
      <c r="Q68" s="94"/>
      <c r="S68" s="1" t="s">
        <v>204</v>
      </c>
      <c r="T68" t="str">
        <f t="shared" si="9"/>
        <v/>
      </c>
      <c r="U68" s="58" t="str">
        <f t="shared" si="4"/>
        <v>337064</v>
      </c>
      <c r="V68" s="58" t="str">
        <f t="shared" si="10"/>
        <v>()</v>
      </c>
      <c r="W68" s="58">
        <f t="shared" si="5"/>
        <v>0</v>
      </c>
      <c r="X68" s="58">
        <f t="shared" si="6"/>
        <v>0</v>
      </c>
      <c r="Y68" s="58">
        <v>33</v>
      </c>
      <c r="Z68" s="58" t="str">
        <f t="shared" si="7"/>
        <v/>
      </c>
      <c r="AA68" s="58">
        <f t="shared" si="8"/>
        <v>0</v>
      </c>
      <c r="AB68" s="58" t="str">
        <f t="shared" si="11"/>
        <v/>
      </c>
      <c r="AC68" s="72" t="str">
        <f t="shared" si="12"/>
        <v/>
      </c>
      <c r="AD68" s="75"/>
      <c r="AE68" t="e">
        <f>INDEX(データ!$D$4:$D$14,MATCH('ｴﾝﾄﾘｰシート 解説'!H68,データ!$A$4:$A$14,0))</f>
        <v>#N/A</v>
      </c>
      <c r="AF68" t="e">
        <f>INDEX(データ!$D$4:$D$14,MATCH('ｴﾝﾄﾘｰシート 解説'!L68,データ!$A$4:$A$14,0))</f>
        <v>#N/A</v>
      </c>
      <c r="AG68" t="s">
        <v>30</v>
      </c>
      <c r="AH68" t="s">
        <v>31</v>
      </c>
    </row>
    <row r="69" spans="1:34" ht="18" customHeight="1" x14ac:dyDescent="0.2">
      <c r="A69" s="107" t="s">
        <v>108</v>
      </c>
      <c r="B69" s="99" t="str">
        <f t="shared" si="3"/>
        <v/>
      </c>
      <c r="C69" s="99"/>
      <c r="D69" s="58"/>
      <c r="E69" s="58"/>
      <c r="F69" s="58"/>
      <c r="G69" s="58"/>
      <c r="H69" s="58"/>
      <c r="I69" s="100"/>
      <c r="J69" s="72"/>
      <c r="K69" s="110"/>
      <c r="L69" s="108"/>
      <c r="M69" s="100"/>
      <c r="N69" s="72"/>
      <c r="O69" s="110"/>
      <c r="P69" s="108"/>
      <c r="Q69" s="94"/>
      <c r="S69" s="1" t="s">
        <v>204</v>
      </c>
      <c r="T69" t="str">
        <f t="shared" si="9"/>
        <v/>
      </c>
      <c r="U69" s="58" t="str">
        <f t="shared" si="4"/>
        <v>337065</v>
      </c>
      <c r="V69" s="58" t="str">
        <f t="shared" si="10"/>
        <v>()</v>
      </c>
      <c r="W69" s="58">
        <f t="shared" si="5"/>
        <v>0</v>
      </c>
      <c r="X69" s="58">
        <f t="shared" si="6"/>
        <v>0</v>
      </c>
      <c r="Y69" s="58">
        <v>33</v>
      </c>
      <c r="Z69" s="58" t="str">
        <f t="shared" si="7"/>
        <v/>
      </c>
      <c r="AA69" s="58">
        <f t="shared" si="8"/>
        <v>0</v>
      </c>
      <c r="AB69" s="58" t="str">
        <f t="shared" si="11"/>
        <v/>
      </c>
      <c r="AC69" s="72" t="str">
        <f t="shared" si="12"/>
        <v/>
      </c>
      <c r="AD69" s="74"/>
      <c r="AE69" t="e">
        <f>INDEX(データ!$D$4:$D$14,MATCH('ｴﾝﾄﾘｰシート 解説'!H69,データ!$A$4:$A$14,0))</f>
        <v>#N/A</v>
      </c>
      <c r="AF69" t="e">
        <f>INDEX(データ!$D$4:$D$14,MATCH('ｴﾝﾄﾘｰシート 解説'!L69,データ!$A$4:$A$14,0))</f>
        <v>#N/A</v>
      </c>
      <c r="AG69" t="s">
        <v>30</v>
      </c>
      <c r="AH69" t="s">
        <v>31</v>
      </c>
    </row>
    <row r="70" spans="1:34" ht="18" customHeight="1" x14ac:dyDescent="0.2">
      <c r="A70" s="107" t="s">
        <v>109</v>
      </c>
      <c r="B70" s="99" t="str">
        <f t="shared" ref="B70:B133" si="13">IF(D70="","",$D$2)</f>
        <v/>
      </c>
      <c r="C70" s="99"/>
      <c r="D70" s="58"/>
      <c r="E70" s="58"/>
      <c r="F70" s="58"/>
      <c r="G70" s="58"/>
      <c r="H70" s="58"/>
      <c r="I70" s="100"/>
      <c r="J70" s="72"/>
      <c r="K70" s="110"/>
      <c r="L70" s="108"/>
      <c r="M70" s="100"/>
      <c r="N70" s="72"/>
      <c r="O70" s="110"/>
      <c r="P70" s="108"/>
      <c r="Q70" s="94"/>
      <c r="S70" s="1" t="s">
        <v>204</v>
      </c>
      <c r="T70" t="str">
        <f t="shared" si="9"/>
        <v/>
      </c>
      <c r="U70" s="58" t="str">
        <f t="shared" ref="U70:U133" si="14">CONCATENATE(S70,$B$3,A70)</f>
        <v>337066</v>
      </c>
      <c r="V70" s="58" t="str">
        <f t="shared" si="10"/>
        <v>()</v>
      </c>
      <c r="W70" s="58">
        <f t="shared" ref="W70:W133" si="15">E70</f>
        <v>0</v>
      </c>
      <c r="X70" s="58">
        <f t="shared" ref="X70:X133" si="16">G70</f>
        <v>0</v>
      </c>
      <c r="Y70" s="58">
        <v>33</v>
      </c>
      <c r="Z70" s="58" t="str">
        <f t="shared" ref="Z70:Z133" si="17">IF(D70="","",CONCATENATE(S70,$B$3))</f>
        <v/>
      </c>
      <c r="AA70" s="58">
        <f t="shared" ref="AA70:AA133" si="18">C70</f>
        <v>0</v>
      </c>
      <c r="AB70" s="58" t="str">
        <f t="shared" si="11"/>
        <v/>
      </c>
      <c r="AC70" s="72" t="str">
        <f t="shared" si="12"/>
        <v/>
      </c>
      <c r="AD70" s="74"/>
      <c r="AE70" t="e">
        <f>INDEX(データ!$D$4:$D$14,MATCH('ｴﾝﾄﾘｰシート 解説'!H70,データ!$A$4:$A$14,0))</f>
        <v>#N/A</v>
      </c>
      <c r="AF70" t="e">
        <f>INDEX(データ!$D$4:$D$14,MATCH('ｴﾝﾄﾘｰシート 解説'!L70,データ!$A$4:$A$14,0))</f>
        <v>#N/A</v>
      </c>
      <c r="AG70" t="s">
        <v>30</v>
      </c>
      <c r="AH70" t="s">
        <v>31</v>
      </c>
    </row>
    <row r="71" spans="1:34" ht="18" customHeight="1" x14ac:dyDescent="0.2">
      <c r="A71" s="107" t="s">
        <v>110</v>
      </c>
      <c r="B71" s="99" t="str">
        <f t="shared" si="13"/>
        <v/>
      </c>
      <c r="C71" s="99"/>
      <c r="D71" s="58"/>
      <c r="E71" s="58"/>
      <c r="F71" s="58"/>
      <c r="G71" s="58"/>
      <c r="H71" s="58"/>
      <c r="I71" s="100"/>
      <c r="J71" s="72"/>
      <c r="K71" s="110"/>
      <c r="L71" s="108"/>
      <c r="M71" s="100"/>
      <c r="N71" s="72"/>
      <c r="O71" s="110"/>
      <c r="P71" s="108"/>
      <c r="Q71" s="94"/>
      <c r="S71" s="1" t="s">
        <v>204</v>
      </c>
      <c r="T71" t="str">
        <f t="shared" si="9"/>
        <v/>
      </c>
      <c r="U71" s="58" t="str">
        <f t="shared" si="14"/>
        <v>337067</v>
      </c>
      <c r="V71" s="58" t="str">
        <f t="shared" si="10"/>
        <v>()</v>
      </c>
      <c r="W71" s="58">
        <f t="shared" si="15"/>
        <v>0</v>
      </c>
      <c r="X71" s="58">
        <f t="shared" si="16"/>
        <v>0</v>
      </c>
      <c r="Y71" s="58">
        <v>33</v>
      </c>
      <c r="Z71" s="58" t="str">
        <f t="shared" si="17"/>
        <v/>
      </c>
      <c r="AA71" s="58">
        <f t="shared" si="18"/>
        <v>0</v>
      </c>
      <c r="AB71" s="58" t="str">
        <f t="shared" si="11"/>
        <v/>
      </c>
      <c r="AC71" s="72" t="str">
        <f t="shared" si="12"/>
        <v/>
      </c>
      <c r="AD71" s="74"/>
      <c r="AE71" t="e">
        <f>INDEX(データ!$D$4:$D$14,MATCH('ｴﾝﾄﾘｰシート 解説'!H71,データ!$A$4:$A$14,0))</f>
        <v>#N/A</v>
      </c>
      <c r="AF71" t="e">
        <f>INDEX(データ!$D$4:$D$14,MATCH('ｴﾝﾄﾘｰシート 解説'!L71,データ!$A$4:$A$14,0))</f>
        <v>#N/A</v>
      </c>
      <c r="AG71" t="s">
        <v>30</v>
      </c>
      <c r="AH71" t="s">
        <v>31</v>
      </c>
    </row>
    <row r="72" spans="1:34" ht="18" customHeight="1" x14ac:dyDescent="0.2">
      <c r="A72" s="107" t="s">
        <v>111</v>
      </c>
      <c r="B72" s="99" t="str">
        <f t="shared" si="13"/>
        <v/>
      </c>
      <c r="C72" s="99"/>
      <c r="D72" s="58"/>
      <c r="E72" s="58"/>
      <c r="F72" s="58"/>
      <c r="G72" s="58"/>
      <c r="H72" s="58"/>
      <c r="I72" s="100"/>
      <c r="J72" s="72"/>
      <c r="K72" s="110"/>
      <c r="L72" s="108"/>
      <c r="M72" s="100"/>
      <c r="N72" s="72"/>
      <c r="O72" s="110"/>
      <c r="P72" s="108"/>
      <c r="Q72" s="94"/>
      <c r="S72" s="1" t="s">
        <v>204</v>
      </c>
      <c r="T72" t="str">
        <f t="shared" si="9"/>
        <v/>
      </c>
      <c r="U72" s="58" t="str">
        <f t="shared" si="14"/>
        <v>337068</v>
      </c>
      <c r="V72" s="58" t="str">
        <f t="shared" si="10"/>
        <v>()</v>
      </c>
      <c r="W72" s="58">
        <f t="shared" si="15"/>
        <v>0</v>
      </c>
      <c r="X72" s="58">
        <f t="shared" si="16"/>
        <v>0</v>
      </c>
      <c r="Y72" s="58">
        <v>33</v>
      </c>
      <c r="Z72" s="58" t="str">
        <f t="shared" si="17"/>
        <v/>
      </c>
      <c r="AA72" s="58">
        <f t="shared" si="18"/>
        <v>0</v>
      </c>
      <c r="AB72" s="58" t="str">
        <f t="shared" si="11"/>
        <v/>
      </c>
      <c r="AC72" s="72" t="str">
        <f t="shared" si="12"/>
        <v/>
      </c>
      <c r="AD72" s="75"/>
      <c r="AE72" t="e">
        <f>INDEX(データ!$D$4:$D$14,MATCH('ｴﾝﾄﾘｰシート 解説'!H72,データ!$A$4:$A$14,0))</f>
        <v>#N/A</v>
      </c>
      <c r="AF72" t="e">
        <f>INDEX(データ!$D$4:$D$14,MATCH('ｴﾝﾄﾘｰシート 解説'!L72,データ!$A$4:$A$14,0))</f>
        <v>#N/A</v>
      </c>
      <c r="AG72" t="s">
        <v>30</v>
      </c>
      <c r="AH72" t="s">
        <v>31</v>
      </c>
    </row>
    <row r="73" spans="1:34" ht="18" customHeight="1" x14ac:dyDescent="0.2">
      <c r="A73" s="107" t="s">
        <v>112</v>
      </c>
      <c r="B73" s="99" t="str">
        <f t="shared" si="13"/>
        <v/>
      </c>
      <c r="C73" s="99"/>
      <c r="D73" s="58"/>
      <c r="E73" s="58"/>
      <c r="F73" s="58"/>
      <c r="G73" s="58"/>
      <c r="H73" s="58"/>
      <c r="I73" s="100"/>
      <c r="J73" s="72"/>
      <c r="K73" s="110"/>
      <c r="L73" s="108"/>
      <c r="M73" s="100"/>
      <c r="N73" s="72"/>
      <c r="O73" s="110"/>
      <c r="P73" s="108"/>
      <c r="Q73" s="94"/>
      <c r="S73" s="1" t="s">
        <v>204</v>
      </c>
      <c r="T73" t="str">
        <f t="shared" si="9"/>
        <v/>
      </c>
      <c r="U73" s="58" t="str">
        <f t="shared" si="14"/>
        <v>337069</v>
      </c>
      <c r="V73" s="58" t="str">
        <f t="shared" si="10"/>
        <v>()</v>
      </c>
      <c r="W73" s="58">
        <f t="shared" si="15"/>
        <v>0</v>
      </c>
      <c r="X73" s="58">
        <f t="shared" si="16"/>
        <v>0</v>
      </c>
      <c r="Y73" s="58">
        <v>33</v>
      </c>
      <c r="Z73" s="58" t="str">
        <f t="shared" si="17"/>
        <v/>
      </c>
      <c r="AA73" s="58">
        <f t="shared" si="18"/>
        <v>0</v>
      </c>
      <c r="AB73" s="58" t="str">
        <f t="shared" si="11"/>
        <v/>
      </c>
      <c r="AC73" s="72" t="str">
        <f t="shared" si="12"/>
        <v/>
      </c>
      <c r="AD73" s="74"/>
      <c r="AE73" t="e">
        <f>INDEX(データ!$D$4:$D$14,MATCH('ｴﾝﾄﾘｰシート 解説'!H73,データ!$A$4:$A$14,0))</f>
        <v>#N/A</v>
      </c>
      <c r="AF73" t="e">
        <f>INDEX(データ!$D$4:$D$14,MATCH('ｴﾝﾄﾘｰシート 解説'!L73,データ!$A$4:$A$14,0))</f>
        <v>#N/A</v>
      </c>
      <c r="AG73" t="s">
        <v>30</v>
      </c>
      <c r="AH73" t="s">
        <v>31</v>
      </c>
    </row>
    <row r="74" spans="1:34" ht="18" customHeight="1" thickBot="1" x14ac:dyDescent="0.25">
      <c r="A74" s="121" t="s">
        <v>113</v>
      </c>
      <c r="B74" s="122" t="str">
        <f t="shared" si="13"/>
        <v/>
      </c>
      <c r="C74" s="122"/>
      <c r="D74" s="123"/>
      <c r="E74" s="123"/>
      <c r="F74" s="123"/>
      <c r="G74" s="123"/>
      <c r="H74" s="123"/>
      <c r="I74" s="147"/>
      <c r="J74" s="126"/>
      <c r="K74" s="127"/>
      <c r="L74" s="129"/>
      <c r="M74" s="147"/>
      <c r="N74" s="126"/>
      <c r="O74" s="127"/>
      <c r="P74" s="129"/>
      <c r="Q74" s="130"/>
      <c r="S74" s="1" t="s">
        <v>204</v>
      </c>
      <c r="T74" t="str">
        <f t="shared" si="9"/>
        <v/>
      </c>
      <c r="U74" s="58" t="str">
        <f t="shared" si="14"/>
        <v>337070</v>
      </c>
      <c r="V74" s="58" t="str">
        <f t="shared" si="10"/>
        <v>()</v>
      </c>
      <c r="W74" s="58">
        <f t="shared" si="15"/>
        <v>0</v>
      </c>
      <c r="X74" s="58">
        <f t="shared" si="16"/>
        <v>0</v>
      </c>
      <c r="Y74" s="58">
        <v>33</v>
      </c>
      <c r="Z74" s="58" t="str">
        <f t="shared" si="17"/>
        <v/>
      </c>
      <c r="AA74" s="58">
        <f t="shared" si="18"/>
        <v>0</v>
      </c>
      <c r="AB74" s="58" t="str">
        <f t="shared" si="11"/>
        <v/>
      </c>
      <c r="AC74" s="72" t="str">
        <f t="shared" si="12"/>
        <v/>
      </c>
      <c r="AD74" s="74"/>
      <c r="AE74" t="e">
        <f>INDEX(データ!$D$4:$D$14,MATCH('ｴﾝﾄﾘｰシート 解説'!H74,データ!$A$4:$A$14,0))</f>
        <v>#N/A</v>
      </c>
      <c r="AF74" t="e">
        <f>INDEX(データ!$D$4:$D$14,MATCH('ｴﾝﾄﾘｰシート 解説'!L74,データ!$A$4:$A$14,0))</f>
        <v>#N/A</v>
      </c>
      <c r="AG74" t="s">
        <v>30</v>
      </c>
      <c r="AH74" t="s">
        <v>31</v>
      </c>
    </row>
    <row r="75" spans="1:34" ht="18" customHeight="1" x14ac:dyDescent="0.2">
      <c r="A75" s="57" t="s">
        <v>114</v>
      </c>
      <c r="B75" s="131" t="str">
        <f t="shared" si="13"/>
        <v/>
      </c>
      <c r="C75" s="131"/>
      <c r="D75" s="132"/>
      <c r="E75" s="132"/>
      <c r="F75" s="132"/>
      <c r="G75" s="132"/>
      <c r="H75" s="132"/>
      <c r="I75" s="148"/>
      <c r="J75" s="135"/>
      <c r="K75" s="136"/>
      <c r="L75" s="138"/>
      <c r="M75" s="148"/>
      <c r="N75" s="135"/>
      <c r="O75" s="136"/>
      <c r="P75" s="138"/>
      <c r="Q75" s="139"/>
      <c r="S75" s="1" t="s">
        <v>204</v>
      </c>
      <c r="T75" t="str">
        <f t="shared" si="9"/>
        <v/>
      </c>
      <c r="U75" s="58" t="str">
        <f t="shared" si="14"/>
        <v>337071</v>
      </c>
      <c r="V75" s="58" t="str">
        <f t="shared" si="10"/>
        <v>()</v>
      </c>
      <c r="W75" s="58">
        <f t="shared" si="15"/>
        <v>0</v>
      </c>
      <c r="X75" s="58">
        <f t="shared" si="16"/>
        <v>0</v>
      </c>
      <c r="Y75" s="58">
        <v>33</v>
      </c>
      <c r="Z75" s="58" t="str">
        <f t="shared" si="17"/>
        <v/>
      </c>
      <c r="AA75" s="58">
        <f t="shared" si="18"/>
        <v>0</v>
      </c>
      <c r="AB75" s="58" t="str">
        <f t="shared" si="11"/>
        <v/>
      </c>
      <c r="AC75" s="72" t="str">
        <f t="shared" si="12"/>
        <v/>
      </c>
      <c r="AD75" s="74"/>
      <c r="AE75" t="e">
        <f>INDEX(データ!$D$4:$D$14,MATCH('ｴﾝﾄﾘｰシート 解説'!H75,データ!$A$4:$A$14,0))</f>
        <v>#N/A</v>
      </c>
      <c r="AF75" t="e">
        <f>INDEX(データ!$D$4:$D$14,MATCH('ｴﾝﾄﾘｰシート 解説'!L75,データ!$A$4:$A$14,0))</f>
        <v>#N/A</v>
      </c>
      <c r="AG75" t="s">
        <v>30</v>
      </c>
      <c r="AH75" t="s">
        <v>31</v>
      </c>
    </row>
    <row r="76" spans="1:34" ht="18" customHeight="1" x14ac:dyDescent="0.2">
      <c r="A76" s="54" t="s">
        <v>115</v>
      </c>
      <c r="B76" s="99" t="str">
        <f t="shared" si="13"/>
        <v/>
      </c>
      <c r="C76" s="99"/>
      <c r="D76" s="58"/>
      <c r="E76" s="58"/>
      <c r="F76" s="58"/>
      <c r="G76" s="58"/>
      <c r="H76" s="58"/>
      <c r="I76" s="100"/>
      <c r="J76" s="72"/>
      <c r="K76" s="110"/>
      <c r="L76" s="108"/>
      <c r="M76" s="100"/>
      <c r="N76" s="72"/>
      <c r="O76" s="110"/>
      <c r="P76" s="108"/>
      <c r="Q76" s="94"/>
      <c r="S76" s="1" t="s">
        <v>204</v>
      </c>
      <c r="T76" t="str">
        <f t="shared" si="9"/>
        <v/>
      </c>
      <c r="U76" s="58" t="str">
        <f t="shared" si="14"/>
        <v>337072</v>
      </c>
      <c r="V76" s="58" t="str">
        <f t="shared" si="10"/>
        <v>()</v>
      </c>
      <c r="W76" s="58">
        <f t="shared" si="15"/>
        <v>0</v>
      </c>
      <c r="X76" s="58">
        <f t="shared" si="16"/>
        <v>0</v>
      </c>
      <c r="Y76" s="58">
        <v>33</v>
      </c>
      <c r="Z76" s="58" t="str">
        <f t="shared" si="17"/>
        <v/>
      </c>
      <c r="AA76" s="58">
        <f t="shared" si="18"/>
        <v>0</v>
      </c>
      <c r="AB76" s="58" t="str">
        <f t="shared" si="11"/>
        <v/>
      </c>
      <c r="AC76" s="72" t="str">
        <f t="shared" si="12"/>
        <v/>
      </c>
      <c r="AD76" s="75"/>
      <c r="AE76" t="e">
        <f>INDEX(データ!$D$4:$D$14,MATCH('ｴﾝﾄﾘｰシート 解説'!H76,データ!$A$4:$A$14,0))</f>
        <v>#N/A</v>
      </c>
      <c r="AF76" t="e">
        <f>INDEX(データ!$D$4:$D$14,MATCH('ｴﾝﾄﾘｰシート 解説'!L76,データ!$A$4:$A$14,0))</f>
        <v>#N/A</v>
      </c>
      <c r="AG76" t="s">
        <v>30</v>
      </c>
      <c r="AH76" t="s">
        <v>31</v>
      </c>
    </row>
    <row r="77" spans="1:34" ht="18" customHeight="1" x14ac:dyDescent="0.2">
      <c r="A77" s="54" t="s">
        <v>116</v>
      </c>
      <c r="B77" s="99" t="str">
        <f t="shared" si="13"/>
        <v/>
      </c>
      <c r="C77" s="99"/>
      <c r="D77" s="58"/>
      <c r="E77" s="58"/>
      <c r="F77" s="58"/>
      <c r="G77" s="58"/>
      <c r="H77" s="58"/>
      <c r="I77" s="100"/>
      <c r="J77" s="72"/>
      <c r="K77" s="110"/>
      <c r="L77" s="108"/>
      <c r="M77" s="100"/>
      <c r="N77" s="72"/>
      <c r="O77" s="110"/>
      <c r="P77" s="108"/>
      <c r="Q77" s="94"/>
      <c r="S77" s="1" t="s">
        <v>204</v>
      </c>
      <c r="T77" t="str">
        <f t="shared" si="9"/>
        <v/>
      </c>
      <c r="U77" s="58" t="str">
        <f t="shared" si="14"/>
        <v>337073</v>
      </c>
      <c r="V77" s="58" t="str">
        <f t="shared" si="10"/>
        <v>()</v>
      </c>
      <c r="W77" s="58">
        <f t="shared" si="15"/>
        <v>0</v>
      </c>
      <c r="X77" s="58">
        <f t="shared" si="16"/>
        <v>0</v>
      </c>
      <c r="Y77" s="58">
        <v>33</v>
      </c>
      <c r="Z77" s="58" t="str">
        <f t="shared" si="17"/>
        <v/>
      </c>
      <c r="AA77" s="58">
        <f t="shared" si="18"/>
        <v>0</v>
      </c>
      <c r="AB77" s="58" t="str">
        <f t="shared" si="11"/>
        <v/>
      </c>
      <c r="AC77" s="72" t="str">
        <f t="shared" si="12"/>
        <v/>
      </c>
      <c r="AD77" s="74"/>
      <c r="AE77" t="e">
        <f>INDEX(データ!$D$4:$D$14,MATCH('ｴﾝﾄﾘｰシート 解説'!H77,データ!$A$4:$A$14,0))</f>
        <v>#N/A</v>
      </c>
      <c r="AF77" t="e">
        <f>INDEX(データ!$D$4:$D$14,MATCH('ｴﾝﾄﾘｰシート 解説'!L77,データ!$A$4:$A$14,0))</f>
        <v>#N/A</v>
      </c>
      <c r="AG77" t="s">
        <v>30</v>
      </c>
      <c r="AH77" t="s">
        <v>31</v>
      </c>
    </row>
    <row r="78" spans="1:34" ht="18" customHeight="1" x14ac:dyDescent="0.2">
      <c r="A78" s="54" t="s">
        <v>117</v>
      </c>
      <c r="B78" s="99" t="str">
        <f t="shared" si="13"/>
        <v/>
      </c>
      <c r="C78" s="99"/>
      <c r="D78" s="58"/>
      <c r="E78" s="58"/>
      <c r="F78" s="58"/>
      <c r="G78" s="58"/>
      <c r="H78" s="58"/>
      <c r="I78" s="100"/>
      <c r="J78" s="72"/>
      <c r="K78" s="110"/>
      <c r="L78" s="108"/>
      <c r="M78" s="100"/>
      <c r="N78" s="72"/>
      <c r="O78" s="110"/>
      <c r="P78" s="108"/>
      <c r="Q78" s="94"/>
      <c r="S78" s="1" t="s">
        <v>204</v>
      </c>
      <c r="T78" t="str">
        <f t="shared" ref="T78:T141" si="19">B76</f>
        <v/>
      </c>
      <c r="U78" s="58" t="str">
        <f t="shared" si="14"/>
        <v>337074</v>
      </c>
      <c r="V78" s="58" t="str">
        <f t="shared" si="10"/>
        <v>()</v>
      </c>
      <c r="W78" s="58">
        <f t="shared" si="15"/>
        <v>0</v>
      </c>
      <c r="X78" s="58">
        <f t="shared" si="16"/>
        <v>0</v>
      </c>
      <c r="Y78" s="58">
        <v>33</v>
      </c>
      <c r="Z78" s="58" t="str">
        <f t="shared" si="17"/>
        <v/>
      </c>
      <c r="AA78" s="58">
        <f t="shared" si="18"/>
        <v>0</v>
      </c>
      <c r="AB78" s="58" t="str">
        <f t="shared" si="11"/>
        <v/>
      </c>
      <c r="AC78" s="72" t="str">
        <f t="shared" si="12"/>
        <v/>
      </c>
      <c r="AD78" s="74"/>
      <c r="AE78" t="e">
        <f>INDEX(データ!$D$4:$D$14,MATCH('ｴﾝﾄﾘｰシート 解説'!H78,データ!$A$4:$A$14,0))</f>
        <v>#N/A</v>
      </c>
      <c r="AF78" t="e">
        <f>INDEX(データ!$D$4:$D$14,MATCH('ｴﾝﾄﾘｰシート 解説'!L78,データ!$A$4:$A$14,0))</f>
        <v>#N/A</v>
      </c>
      <c r="AG78" t="s">
        <v>30</v>
      </c>
      <c r="AH78" t="s">
        <v>31</v>
      </c>
    </row>
    <row r="79" spans="1:34" ht="18" customHeight="1" x14ac:dyDescent="0.2">
      <c r="A79" s="54" t="s">
        <v>118</v>
      </c>
      <c r="B79" s="99" t="str">
        <f t="shared" si="13"/>
        <v/>
      </c>
      <c r="C79" s="99"/>
      <c r="D79" s="58"/>
      <c r="E79" s="58"/>
      <c r="F79" s="58"/>
      <c r="G79" s="58"/>
      <c r="H79" s="58"/>
      <c r="I79" s="100"/>
      <c r="J79" s="72"/>
      <c r="K79" s="110"/>
      <c r="L79" s="108"/>
      <c r="M79" s="100"/>
      <c r="N79" s="72"/>
      <c r="O79" s="110"/>
      <c r="P79" s="108"/>
      <c r="Q79" s="94"/>
      <c r="S79" s="1" t="s">
        <v>204</v>
      </c>
      <c r="T79" t="str">
        <f t="shared" si="19"/>
        <v/>
      </c>
      <c r="U79" s="58" t="str">
        <f t="shared" si="14"/>
        <v>337075</v>
      </c>
      <c r="V79" s="58" t="str">
        <f t="shared" si="10"/>
        <v>()</v>
      </c>
      <c r="W79" s="58">
        <f t="shared" si="15"/>
        <v>0</v>
      </c>
      <c r="X79" s="58">
        <f t="shared" si="16"/>
        <v>0</v>
      </c>
      <c r="Y79" s="58">
        <v>33</v>
      </c>
      <c r="Z79" s="58" t="str">
        <f t="shared" si="17"/>
        <v/>
      </c>
      <c r="AA79" s="58">
        <f t="shared" si="18"/>
        <v>0</v>
      </c>
      <c r="AB79" s="58" t="str">
        <f t="shared" si="11"/>
        <v/>
      </c>
      <c r="AC79" s="72" t="str">
        <f t="shared" si="12"/>
        <v/>
      </c>
      <c r="AD79" s="74"/>
      <c r="AE79" t="e">
        <f>INDEX(データ!$D$4:$D$14,MATCH('ｴﾝﾄﾘｰシート 解説'!H79,データ!$A$4:$A$14,0))</f>
        <v>#N/A</v>
      </c>
      <c r="AF79" t="e">
        <f>INDEX(データ!$D$4:$D$14,MATCH('ｴﾝﾄﾘｰシート 解説'!L79,データ!$A$4:$A$14,0))</f>
        <v>#N/A</v>
      </c>
      <c r="AG79" t="s">
        <v>30</v>
      </c>
      <c r="AH79" t="s">
        <v>31</v>
      </c>
    </row>
    <row r="80" spans="1:34" ht="18" customHeight="1" x14ac:dyDescent="0.2">
      <c r="A80" s="54" t="s">
        <v>119</v>
      </c>
      <c r="B80" s="99" t="str">
        <f t="shared" si="13"/>
        <v/>
      </c>
      <c r="C80" s="99"/>
      <c r="D80" s="58"/>
      <c r="E80" s="58"/>
      <c r="F80" s="58"/>
      <c r="G80" s="58"/>
      <c r="H80" s="58"/>
      <c r="I80" s="100"/>
      <c r="J80" s="72"/>
      <c r="K80" s="110"/>
      <c r="L80" s="108"/>
      <c r="M80" s="100"/>
      <c r="N80" s="72"/>
      <c r="O80" s="110"/>
      <c r="P80" s="108"/>
      <c r="Q80" s="94"/>
      <c r="S80" s="1" t="s">
        <v>204</v>
      </c>
      <c r="T80" t="str">
        <f t="shared" si="19"/>
        <v/>
      </c>
      <c r="U80" s="58" t="str">
        <f t="shared" si="14"/>
        <v>337076</v>
      </c>
      <c r="V80" s="58" t="str">
        <f t="shared" si="10"/>
        <v>()</v>
      </c>
      <c r="W80" s="58">
        <f t="shared" si="15"/>
        <v>0</v>
      </c>
      <c r="X80" s="58">
        <f t="shared" si="16"/>
        <v>0</v>
      </c>
      <c r="Y80" s="58">
        <v>33</v>
      </c>
      <c r="Z80" s="58" t="str">
        <f t="shared" si="17"/>
        <v/>
      </c>
      <c r="AA80" s="58">
        <f t="shared" si="18"/>
        <v>0</v>
      </c>
      <c r="AB80" s="58" t="str">
        <f t="shared" si="11"/>
        <v/>
      </c>
      <c r="AC80" s="72" t="str">
        <f t="shared" si="12"/>
        <v/>
      </c>
      <c r="AD80" s="75"/>
      <c r="AE80" t="e">
        <f>INDEX(データ!$D$4:$D$14,MATCH('ｴﾝﾄﾘｰシート 解説'!H80,データ!$A$4:$A$14,0))</f>
        <v>#N/A</v>
      </c>
      <c r="AF80" t="e">
        <f>INDEX(データ!$D$4:$D$14,MATCH('ｴﾝﾄﾘｰシート 解説'!L80,データ!$A$4:$A$14,0))</f>
        <v>#N/A</v>
      </c>
      <c r="AG80" t="s">
        <v>30</v>
      </c>
      <c r="AH80" t="s">
        <v>31</v>
      </c>
    </row>
    <row r="81" spans="1:34" ht="18" customHeight="1" x14ac:dyDescent="0.2">
      <c r="A81" s="54" t="s">
        <v>120</v>
      </c>
      <c r="B81" s="99" t="str">
        <f t="shared" si="13"/>
        <v/>
      </c>
      <c r="C81" s="99"/>
      <c r="D81" s="58"/>
      <c r="E81" s="58"/>
      <c r="F81" s="58"/>
      <c r="G81" s="58"/>
      <c r="H81" s="58"/>
      <c r="I81" s="100"/>
      <c r="J81" s="72"/>
      <c r="K81" s="110"/>
      <c r="L81" s="108"/>
      <c r="M81" s="100"/>
      <c r="N81" s="72"/>
      <c r="O81" s="110"/>
      <c r="P81" s="108"/>
      <c r="Q81" s="94"/>
      <c r="S81" s="1" t="s">
        <v>204</v>
      </c>
      <c r="T81" t="str">
        <f t="shared" si="19"/>
        <v/>
      </c>
      <c r="U81" s="58" t="str">
        <f t="shared" si="14"/>
        <v>337077</v>
      </c>
      <c r="V81" s="58" t="str">
        <f t="shared" si="10"/>
        <v>()</v>
      </c>
      <c r="W81" s="58">
        <f t="shared" si="15"/>
        <v>0</v>
      </c>
      <c r="X81" s="58">
        <f t="shared" si="16"/>
        <v>0</v>
      </c>
      <c r="Y81" s="58">
        <v>33</v>
      </c>
      <c r="Z81" s="58" t="str">
        <f t="shared" si="17"/>
        <v/>
      </c>
      <c r="AA81" s="58">
        <f t="shared" si="18"/>
        <v>0</v>
      </c>
      <c r="AB81" s="58" t="str">
        <f t="shared" si="11"/>
        <v/>
      </c>
      <c r="AC81" s="72" t="str">
        <f t="shared" si="12"/>
        <v/>
      </c>
      <c r="AD81" s="74"/>
      <c r="AE81" t="e">
        <f>INDEX(データ!$D$4:$D$14,MATCH('ｴﾝﾄﾘｰシート 解説'!H81,データ!$A$4:$A$14,0))</f>
        <v>#N/A</v>
      </c>
      <c r="AF81" t="e">
        <f>INDEX(データ!$D$4:$D$14,MATCH('ｴﾝﾄﾘｰシート 解説'!L81,データ!$A$4:$A$14,0))</f>
        <v>#N/A</v>
      </c>
      <c r="AG81" t="s">
        <v>30</v>
      </c>
      <c r="AH81" t="s">
        <v>31</v>
      </c>
    </row>
    <row r="82" spans="1:34" ht="18" customHeight="1" x14ac:dyDescent="0.2">
      <c r="A82" s="54" t="s">
        <v>121</v>
      </c>
      <c r="B82" s="99" t="str">
        <f t="shared" si="13"/>
        <v/>
      </c>
      <c r="C82" s="99"/>
      <c r="D82" s="58"/>
      <c r="E82" s="58"/>
      <c r="F82" s="58"/>
      <c r="G82" s="58"/>
      <c r="H82" s="58"/>
      <c r="I82" s="100"/>
      <c r="J82" s="72"/>
      <c r="K82" s="110"/>
      <c r="L82" s="108"/>
      <c r="M82" s="100"/>
      <c r="N82" s="72"/>
      <c r="O82" s="110"/>
      <c r="P82" s="108"/>
      <c r="Q82" s="94"/>
      <c r="S82" s="1" t="s">
        <v>204</v>
      </c>
      <c r="T82" t="str">
        <f t="shared" si="19"/>
        <v/>
      </c>
      <c r="U82" s="58" t="str">
        <f t="shared" si="14"/>
        <v>337078</v>
      </c>
      <c r="V82" s="58" t="str">
        <f t="shared" si="10"/>
        <v>()</v>
      </c>
      <c r="W82" s="58">
        <f t="shared" si="15"/>
        <v>0</v>
      </c>
      <c r="X82" s="58">
        <f t="shared" si="16"/>
        <v>0</v>
      </c>
      <c r="Y82" s="58">
        <v>33</v>
      </c>
      <c r="Z82" s="58" t="str">
        <f t="shared" si="17"/>
        <v/>
      </c>
      <c r="AA82" s="58">
        <f t="shared" si="18"/>
        <v>0</v>
      </c>
      <c r="AB82" s="58" t="str">
        <f t="shared" si="11"/>
        <v/>
      </c>
      <c r="AC82" s="72" t="str">
        <f t="shared" si="12"/>
        <v/>
      </c>
      <c r="AD82" s="74"/>
      <c r="AE82" t="e">
        <f>INDEX(データ!$D$4:$D$14,MATCH('ｴﾝﾄﾘｰシート 解説'!H82,データ!$A$4:$A$14,0))</f>
        <v>#N/A</v>
      </c>
      <c r="AF82" t="e">
        <f>INDEX(データ!$D$4:$D$14,MATCH('ｴﾝﾄﾘｰシート 解説'!L82,データ!$A$4:$A$14,0))</f>
        <v>#N/A</v>
      </c>
      <c r="AG82" t="s">
        <v>30</v>
      </c>
      <c r="AH82" t="s">
        <v>31</v>
      </c>
    </row>
    <row r="83" spans="1:34" ht="18" customHeight="1" x14ac:dyDescent="0.2">
      <c r="A83" s="54" t="s">
        <v>122</v>
      </c>
      <c r="B83" s="99" t="str">
        <f t="shared" si="13"/>
        <v/>
      </c>
      <c r="C83" s="99"/>
      <c r="D83" s="58"/>
      <c r="E83" s="58"/>
      <c r="F83" s="58"/>
      <c r="G83" s="58"/>
      <c r="H83" s="58"/>
      <c r="I83" s="100"/>
      <c r="J83" s="72"/>
      <c r="K83" s="110"/>
      <c r="L83" s="108"/>
      <c r="M83" s="100"/>
      <c r="N83" s="72"/>
      <c r="O83" s="110"/>
      <c r="P83" s="108"/>
      <c r="Q83" s="94"/>
      <c r="S83" s="1" t="s">
        <v>204</v>
      </c>
      <c r="T83" t="str">
        <f t="shared" si="19"/>
        <v/>
      </c>
      <c r="U83" s="58" t="str">
        <f t="shared" si="14"/>
        <v>337079</v>
      </c>
      <c r="V83" s="58" t="str">
        <f t="shared" si="10"/>
        <v>()</v>
      </c>
      <c r="W83" s="58">
        <f t="shared" si="15"/>
        <v>0</v>
      </c>
      <c r="X83" s="58">
        <f t="shared" si="16"/>
        <v>0</v>
      </c>
      <c r="Y83" s="58">
        <v>33</v>
      </c>
      <c r="Z83" s="58" t="str">
        <f t="shared" si="17"/>
        <v/>
      </c>
      <c r="AA83" s="58">
        <f t="shared" si="18"/>
        <v>0</v>
      </c>
      <c r="AB83" s="58" t="str">
        <f t="shared" si="11"/>
        <v/>
      </c>
      <c r="AC83" s="72" t="str">
        <f t="shared" si="12"/>
        <v/>
      </c>
      <c r="AD83" s="74"/>
      <c r="AE83" t="e">
        <f>INDEX(データ!$D$4:$D$14,MATCH('ｴﾝﾄﾘｰシート 解説'!H83,データ!$A$4:$A$14,0))</f>
        <v>#N/A</v>
      </c>
      <c r="AF83" t="e">
        <f>INDEX(データ!$D$4:$D$14,MATCH('ｴﾝﾄﾘｰシート 解説'!L83,データ!$A$4:$A$14,0))</f>
        <v>#N/A</v>
      </c>
      <c r="AG83" t="s">
        <v>30</v>
      </c>
      <c r="AH83" t="s">
        <v>31</v>
      </c>
    </row>
    <row r="84" spans="1:34" ht="18" customHeight="1" thickBot="1" x14ac:dyDescent="0.25">
      <c r="A84" s="55" t="s">
        <v>123</v>
      </c>
      <c r="B84" s="140" t="str">
        <f t="shared" si="13"/>
        <v/>
      </c>
      <c r="C84" s="140"/>
      <c r="D84" s="141"/>
      <c r="E84" s="141"/>
      <c r="F84" s="141"/>
      <c r="G84" s="141"/>
      <c r="H84" s="141"/>
      <c r="I84" s="142"/>
      <c r="J84" s="143"/>
      <c r="K84" s="144"/>
      <c r="L84" s="145"/>
      <c r="M84" s="142"/>
      <c r="N84" s="143"/>
      <c r="O84" s="144"/>
      <c r="P84" s="145"/>
      <c r="Q84" s="146"/>
      <c r="S84" s="1" t="s">
        <v>204</v>
      </c>
      <c r="T84" t="str">
        <f t="shared" si="19"/>
        <v/>
      </c>
      <c r="U84" s="58" t="str">
        <f t="shared" si="14"/>
        <v>337080</v>
      </c>
      <c r="V84" s="58" t="str">
        <f t="shared" si="10"/>
        <v>()</v>
      </c>
      <c r="W84" s="58">
        <f t="shared" si="15"/>
        <v>0</v>
      </c>
      <c r="X84" s="58">
        <f t="shared" si="16"/>
        <v>0</v>
      </c>
      <c r="Y84" s="58">
        <v>33</v>
      </c>
      <c r="Z84" s="58" t="str">
        <f t="shared" si="17"/>
        <v/>
      </c>
      <c r="AA84" s="58">
        <f t="shared" si="18"/>
        <v>0</v>
      </c>
      <c r="AB84" s="58" t="str">
        <f t="shared" si="11"/>
        <v/>
      </c>
      <c r="AC84" s="72" t="str">
        <f t="shared" si="12"/>
        <v/>
      </c>
      <c r="AD84" s="75"/>
      <c r="AE84" t="e">
        <f>INDEX(データ!$D$4:$D$14,MATCH('ｴﾝﾄﾘｰシート 解説'!H84,データ!$A$4:$A$14,0))</f>
        <v>#N/A</v>
      </c>
      <c r="AF84" t="e">
        <f>INDEX(データ!$D$4:$D$14,MATCH('ｴﾝﾄﾘｰシート 解説'!L84,データ!$A$4:$A$14,0))</f>
        <v>#N/A</v>
      </c>
      <c r="AG84" t="s">
        <v>30</v>
      </c>
      <c r="AH84" t="s">
        <v>31</v>
      </c>
    </row>
    <row r="85" spans="1:34" ht="18" customHeight="1" x14ac:dyDescent="0.2">
      <c r="A85" s="111" t="s">
        <v>124</v>
      </c>
      <c r="B85" s="112" t="str">
        <f t="shared" si="13"/>
        <v/>
      </c>
      <c r="C85" s="112"/>
      <c r="D85" s="113"/>
      <c r="E85" s="113"/>
      <c r="F85" s="113"/>
      <c r="G85" s="113"/>
      <c r="H85" s="113"/>
      <c r="I85" s="114"/>
      <c r="J85" s="115"/>
      <c r="K85" s="116"/>
      <c r="L85" s="117"/>
      <c r="M85" s="114"/>
      <c r="N85" s="115"/>
      <c r="O85" s="116"/>
      <c r="P85" s="117"/>
      <c r="Q85" s="98"/>
      <c r="S85" s="1" t="s">
        <v>204</v>
      </c>
      <c r="T85" t="str">
        <f t="shared" si="19"/>
        <v/>
      </c>
      <c r="U85" s="58" t="str">
        <f t="shared" si="14"/>
        <v>337081</v>
      </c>
      <c r="V85" s="58" t="str">
        <f t="shared" si="10"/>
        <v>()</v>
      </c>
      <c r="W85" s="58">
        <f t="shared" si="15"/>
        <v>0</v>
      </c>
      <c r="X85" s="58">
        <f t="shared" si="16"/>
        <v>0</v>
      </c>
      <c r="Y85" s="58">
        <v>33</v>
      </c>
      <c r="Z85" s="58" t="str">
        <f t="shared" si="17"/>
        <v/>
      </c>
      <c r="AA85" s="58">
        <f t="shared" si="18"/>
        <v>0</v>
      </c>
      <c r="AB85" s="58" t="str">
        <f t="shared" si="11"/>
        <v/>
      </c>
      <c r="AC85" s="72" t="str">
        <f t="shared" si="12"/>
        <v/>
      </c>
      <c r="AD85" s="74"/>
      <c r="AE85" t="e">
        <f>INDEX(データ!$D$4:$D$14,MATCH('ｴﾝﾄﾘｰシート 解説'!H85,データ!$A$4:$A$14,0))</f>
        <v>#N/A</v>
      </c>
      <c r="AF85" t="e">
        <f>INDEX(データ!$D$4:$D$14,MATCH('ｴﾝﾄﾘｰシート 解説'!L85,データ!$A$4:$A$14,0))</f>
        <v>#N/A</v>
      </c>
      <c r="AG85" t="s">
        <v>30</v>
      </c>
      <c r="AH85" t="s">
        <v>31</v>
      </c>
    </row>
    <row r="86" spans="1:34" ht="18" customHeight="1" x14ac:dyDescent="0.2">
      <c r="A86" s="107" t="s">
        <v>125</v>
      </c>
      <c r="B86" s="99" t="str">
        <f t="shared" si="13"/>
        <v/>
      </c>
      <c r="C86" s="99"/>
      <c r="D86" s="58"/>
      <c r="E86" s="58"/>
      <c r="F86" s="58"/>
      <c r="G86" s="58"/>
      <c r="H86" s="58"/>
      <c r="I86" s="100"/>
      <c r="J86" s="72"/>
      <c r="K86" s="110"/>
      <c r="L86" s="108"/>
      <c r="M86" s="100"/>
      <c r="N86" s="72"/>
      <c r="O86" s="110"/>
      <c r="P86" s="108"/>
      <c r="Q86" s="94"/>
      <c r="S86" s="1" t="s">
        <v>204</v>
      </c>
      <c r="T86" t="str">
        <f t="shared" si="19"/>
        <v/>
      </c>
      <c r="U86" s="58" t="str">
        <f t="shared" si="14"/>
        <v>337082</v>
      </c>
      <c r="V86" s="58" t="str">
        <f t="shared" si="10"/>
        <v>()</v>
      </c>
      <c r="W86" s="58">
        <f t="shared" si="15"/>
        <v>0</v>
      </c>
      <c r="X86" s="58">
        <f t="shared" si="16"/>
        <v>0</v>
      </c>
      <c r="Y86" s="58">
        <v>33</v>
      </c>
      <c r="Z86" s="58" t="str">
        <f t="shared" si="17"/>
        <v/>
      </c>
      <c r="AA86" s="58">
        <f t="shared" si="18"/>
        <v>0</v>
      </c>
      <c r="AB86" s="58" t="str">
        <f t="shared" si="11"/>
        <v/>
      </c>
      <c r="AC86" s="72" t="str">
        <f t="shared" si="12"/>
        <v/>
      </c>
      <c r="AD86" s="74"/>
      <c r="AE86" t="e">
        <f>INDEX(データ!$D$4:$D$14,MATCH('ｴﾝﾄﾘｰシート 解説'!H86,データ!$A$4:$A$14,0))</f>
        <v>#N/A</v>
      </c>
      <c r="AF86" t="e">
        <f>INDEX(データ!$D$4:$D$14,MATCH('ｴﾝﾄﾘｰシート 解説'!L86,データ!$A$4:$A$14,0))</f>
        <v>#N/A</v>
      </c>
      <c r="AG86" t="s">
        <v>30</v>
      </c>
      <c r="AH86" t="s">
        <v>31</v>
      </c>
    </row>
    <row r="87" spans="1:34" ht="18" customHeight="1" x14ac:dyDescent="0.2">
      <c r="A87" s="107" t="s">
        <v>126</v>
      </c>
      <c r="B87" s="99" t="str">
        <f t="shared" si="13"/>
        <v/>
      </c>
      <c r="C87" s="99"/>
      <c r="D87" s="58"/>
      <c r="E87" s="58"/>
      <c r="F87" s="58"/>
      <c r="G87" s="58"/>
      <c r="H87" s="58"/>
      <c r="I87" s="100"/>
      <c r="J87" s="72"/>
      <c r="K87" s="110"/>
      <c r="L87" s="108"/>
      <c r="M87" s="100"/>
      <c r="N87" s="72"/>
      <c r="O87" s="110"/>
      <c r="P87" s="108"/>
      <c r="Q87" s="94"/>
      <c r="S87" s="1" t="s">
        <v>204</v>
      </c>
      <c r="T87" t="str">
        <f t="shared" si="19"/>
        <v/>
      </c>
      <c r="U87" s="58" t="str">
        <f t="shared" si="14"/>
        <v>337083</v>
      </c>
      <c r="V87" s="58" t="str">
        <f t="shared" si="10"/>
        <v>()</v>
      </c>
      <c r="W87" s="58">
        <f t="shared" si="15"/>
        <v>0</v>
      </c>
      <c r="X87" s="58">
        <f t="shared" si="16"/>
        <v>0</v>
      </c>
      <c r="Y87" s="58">
        <v>33</v>
      </c>
      <c r="Z87" s="58" t="str">
        <f t="shared" si="17"/>
        <v/>
      </c>
      <c r="AA87" s="58">
        <f t="shared" si="18"/>
        <v>0</v>
      </c>
      <c r="AB87" s="58" t="str">
        <f t="shared" si="11"/>
        <v/>
      </c>
      <c r="AC87" s="72" t="str">
        <f t="shared" si="12"/>
        <v/>
      </c>
      <c r="AD87" s="74"/>
      <c r="AE87" t="e">
        <f>INDEX(データ!$D$4:$D$14,MATCH('ｴﾝﾄﾘｰシート 解説'!H87,データ!$A$4:$A$14,0))</f>
        <v>#N/A</v>
      </c>
      <c r="AF87" t="e">
        <f>INDEX(データ!$D$4:$D$14,MATCH('ｴﾝﾄﾘｰシート 解説'!L87,データ!$A$4:$A$14,0))</f>
        <v>#N/A</v>
      </c>
      <c r="AG87" t="s">
        <v>30</v>
      </c>
      <c r="AH87" t="s">
        <v>31</v>
      </c>
    </row>
    <row r="88" spans="1:34" ht="18" customHeight="1" x14ac:dyDescent="0.2">
      <c r="A88" s="107" t="s">
        <v>127</v>
      </c>
      <c r="B88" s="99" t="str">
        <f t="shared" si="13"/>
        <v/>
      </c>
      <c r="C88" s="99"/>
      <c r="D88" s="58"/>
      <c r="E88" s="58"/>
      <c r="F88" s="58"/>
      <c r="G88" s="58"/>
      <c r="H88" s="58"/>
      <c r="I88" s="100"/>
      <c r="J88" s="72"/>
      <c r="K88" s="110"/>
      <c r="L88" s="108"/>
      <c r="M88" s="100"/>
      <c r="N88" s="72"/>
      <c r="O88" s="110"/>
      <c r="P88" s="108"/>
      <c r="Q88" s="94"/>
      <c r="S88" s="1" t="s">
        <v>204</v>
      </c>
      <c r="T88" t="str">
        <f t="shared" si="19"/>
        <v/>
      </c>
      <c r="U88" s="58" t="str">
        <f t="shared" si="14"/>
        <v>337084</v>
      </c>
      <c r="V88" s="58" t="str">
        <f t="shared" si="10"/>
        <v>()</v>
      </c>
      <c r="W88" s="58">
        <f t="shared" si="15"/>
        <v>0</v>
      </c>
      <c r="X88" s="58">
        <f t="shared" si="16"/>
        <v>0</v>
      </c>
      <c r="Y88" s="58">
        <v>33</v>
      </c>
      <c r="Z88" s="58" t="str">
        <f t="shared" si="17"/>
        <v/>
      </c>
      <c r="AA88" s="58">
        <f t="shared" si="18"/>
        <v>0</v>
      </c>
      <c r="AB88" s="58" t="str">
        <f t="shared" si="11"/>
        <v/>
      </c>
      <c r="AC88" s="72" t="str">
        <f t="shared" si="12"/>
        <v/>
      </c>
      <c r="AD88" s="75"/>
      <c r="AE88" t="e">
        <f>INDEX(データ!$D$4:$D$14,MATCH('ｴﾝﾄﾘｰシート 解説'!H88,データ!$A$4:$A$14,0))</f>
        <v>#N/A</v>
      </c>
      <c r="AF88" t="e">
        <f>INDEX(データ!$D$4:$D$14,MATCH('ｴﾝﾄﾘｰシート 解説'!L88,データ!$A$4:$A$14,0))</f>
        <v>#N/A</v>
      </c>
      <c r="AG88" t="s">
        <v>30</v>
      </c>
      <c r="AH88" t="s">
        <v>31</v>
      </c>
    </row>
    <row r="89" spans="1:34" ht="18" customHeight="1" x14ac:dyDescent="0.2">
      <c r="A89" s="107" t="s">
        <v>128</v>
      </c>
      <c r="B89" s="99" t="str">
        <f t="shared" si="13"/>
        <v/>
      </c>
      <c r="C89" s="99"/>
      <c r="D89" s="58"/>
      <c r="E89" s="58"/>
      <c r="F89" s="58"/>
      <c r="G89" s="58"/>
      <c r="H89" s="58"/>
      <c r="I89" s="100"/>
      <c r="J89" s="72"/>
      <c r="K89" s="110"/>
      <c r="L89" s="108"/>
      <c r="M89" s="100"/>
      <c r="N89" s="72"/>
      <c r="O89" s="110"/>
      <c r="P89" s="108"/>
      <c r="Q89" s="94"/>
      <c r="S89" s="1" t="s">
        <v>204</v>
      </c>
      <c r="T89" t="str">
        <f t="shared" si="19"/>
        <v/>
      </c>
      <c r="U89" s="58" t="str">
        <f t="shared" si="14"/>
        <v>337085</v>
      </c>
      <c r="V89" s="58" t="str">
        <f t="shared" si="10"/>
        <v>()</v>
      </c>
      <c r="W89" s="58">
        <f t="shared" si="15"/>
        <v>0</v>
      </c>
      <c r="X89" s="58">
        <f t="shared" si="16"/>
        <v>0</v>
      </c>
      <c r="Y89" s="58">
        <v>33</v>
      </c>
      <c r="Z89" s="58" t="str">
        <f t="shared" si="17"/>
        <v/>
      </c>
      <c r="AA89" s="58">
        <f t="shared" si="18"/>
        <v>0</v>
      </c>
      <c r="AB89" s="58" t="str">
        <f t="shared" si="11"/>
        <v/>
      </c>
      <c r="AC89" s="72" t="str">
        <f t="shared" si="12"/>
        <v/>
      </c>
      <c r="AD89" s="74"/>
      <c r="AE89" t="e">
        <f>INDEX(データ!$D$4:$D$14,MATCH('ｴﾝﾄﾘｰシート 解説'!H89,データ!$A$4:$A$14,0))</f>
        <v>#N/A</v>
      </c>
      <c r="AF89" t="e">
        <f>INDEX(データ!$D$4:$D$14,MATCH('ｴﾝﾄﾘｰシート 解説'!L89,データ!$A$4:$A$14,0))</f>
        <v>#N/A</v>
      </c>
      <c r="AG89" t="s">
        <v>30</v>
      </c>
      <c r="AH89" t="s">
        <v>31</v>
      </c>
    </row>
    <row r="90" spans="1:34" ht="18" customHeight="1" x14ac:dyDescent="0.2">
      <c r="A90" s="107" t="s">
        <v>129</v>
      </c>
      <c r="B90" s="99" t="str">
        <f t="shared" si="13"/>
        <v/>
      </c>
      <c r="C90" s="99"/>
      <c r="D90" s="58"/>
      <c r="E90" s="58"/>
      <c r="F90" s="58"/>
      <c r="G90" s="58"/>
      <c r="H90" s="58"/>
      <c r="I90" s="100"/>
      <c r="J90" s="72"/>
      <c r="K90" s="110"/>
      <c r="L90" s="108"/>
      <c r="M90" s="100"/>
      <c r="N90" s="72"/>
      <c r="O90" s="110"/>
      <c r="P90" s="108"/>
      <c r="Q90" s="94"/>
      <c r="S90" s="1" t="s">
        <v>204</v>
      </c>
      <c r="T90" t="str">
        <f t="shared" si="19"/>
        <v/>
      </c>
      <c r="U90" s="58" t="str">
        <f t="shared" si="14"/>
        <v>337086</v>
      </c>
      <c r="V90" s="58" t="str">
        <f t="shared" si="10"/>
        <v>()</v>
      </c>
      <c r="W90" s="58">
        <f t="shared" si="15"/>
        <v>0</v>
      </c>
      <c r="X90" s="58">
        <f t="shared" si="16"/>
        <v>0</v>
      </c>
      <c r="Y90" s="58">
        <v>33</v>
      </c>
      <c r="Z90" s="58" t="str">
        <f t="shared" si="17"/>
        <v/>
      </c>
      <c r="AA90" s="58">
        <f t="shared" si="18"/>
        <v>0</v>
      </c>
      <c r="AB90" s="58" t="str">
        <f t="shared" si="11"/>
        <v/>
      </c>
      <c r="AC90" s="72" t="str">
        <f t="shared" si="12"/>
        <v/>
      </c>
      <c r="AD90" s="74"/>
      <c r="AE90" t="e">
        <f>INDEX(データ!$D$4:$D$14,MATCH('ｴﾝﾄﾘｰシート 解説'!H90,データ!$A$4:$A$14,0))</f>
        <v>#N/A</v>
      </c>
      <c r="AF90" t="e">
        <f>INDEX(データ!$D$4:$D$14,MATCH('ｴﾝﾄﾘｰシート 解説'!L90,データ!$A$4:$A$14,0))</f>
        <v>#N/A</v>
      </c>
      <c r="AG90" t="s">
        <v>30</v>
      </c>
      <c r="AH90" t="s">
        <v>31</v>
      </c>
    </row>
    <row r="91" spans="1:34" ht="18" customHeight="1" x14ac:dyDescent="0.2">
      <c r="A91" s="107" t="s">
        <v>130</v>
      </c>
      <c r="B91" s="99" t="str">
        <f t="shared" si="13"/>
        <v/>
      </c>
      <c r="C91" s="99"/>
      <c r="D91" s="58"/>
      <c r="E91" s="58"/>
      <c r="F91" s="58"/>
      <c r="G91" s="58"/>
      <c r="H91" s="58"/>
      <c r="I91" s="100"/>
      <c r="J91" s="72"/>
      <c r="K91" s="110"/>
      <c r="L91" s="108"/>
      <c r="M91" s="100"/>
      <c r="N91" s="72"/>
      <c r="O91" s="110"/>
      <c r="P91" s="108"/>
      <c r="Q91" s="94"/>
      <c r="S91" s="1" t="s">
        <v>204</v>
      </c>
      <c r="T91" t="str">
        <f t="shared" si="19"/>
        <v/>
      </c>
      <c r="U91" s="58" t="str">
        <f t="shared" si="14"/>
        <v>337087</v>
      </c>
      <c r="V91" s="58" t="str">
        <f t="shared" si="10"/>
        <v>()</v>
      </c>
      <c r="W91" s="58">
        <f t="shared" si="15"/>
        <v>0</v>
      </c>
      <c r="X91" s="58">
        <f t="shared" si="16"/>
        <v>0</v>
      </c>
      <c r="Y91" s="58">
        <v>33</v>
      </c>
      <c r="Z91" s="58" t="str">
        <f t="shared" si="17"/>
        <v/>
      </c>
      <c r="AA91" s="58">
        <f t="shared" si="18"/>
        <v>0</v>
      </c>
      <c r="AB91" s="58" t="str">
        <f t="shared" si="11"/>
        <v/>
      </c>
      <c r="AC91" s="72" t="str">
        <f t="shared" si="12"/>
        <v/>
      </c>
      <c r="AD91" s="74"/>
      <c r="AE91" t="e">
        <f>INDEX(データ!$D$4:$D$14,MATCH('ｴﾝﾄﾘｰシート 解説'!H91,データ!$A$4:$A$14,0))</f>
        <v>#N/A</v>
      </c>
      <c r="AF91" t="e">
        <f>INDEX(データ!$D$4:$D$14,MATCH('ｴﾝﾄﾘｰシート 解説'!L91,データ!$A$4:$A$14,0))</f>
        <v>#N/A</v>
      </c>
      <c r="AG91" t="s">
        <v>30</v>
      </c>
      <c r="AH91" t="s">
        <v>31</v>
      </c>
    </row>
    <row r="92" spans="1:34" ht="18" customHeight="1" x14ac:dyDescent="0.2">
      <c r="A92" s="107" t="s">
        <v>131</v>
      </c>
      <c r="B92" s="99" t="str">
        <f t="shared" si="13"/>
        <v/>
      </c>
      <c r="C92" s="99"/>
      <c r="D92" s="58"/>
      <c r="E92" s="58"/>
      <c r="F92" s="58"/>
      <c r="G92" s="58"/>
      <c r="H92" s="58"/>
      <c r="I92" s="100"/>
      <c r="J92" s="72"/>
      <c r="K92" s="110"/>
      <c r="L92" s="108"/>
      <c r="M92" s="100"/>
      <c r="N92" s="72"/>
      <c r="O92" s="110"/>
      <c r="P92" s="108"/>
      <c r="Q92" s="94"/>
      <c r="S92" s="1" t="s">
        <v>204</v>
      </c>
      <c r="T92" t="str">
        <f t="shared" si="19"/>
        <v/>
      </c>
      <c r="U92" s="58" t="str">
        <f t="shared" si="14"/>
        <v>337088</v>
      </c>
      <c r="V92" s="58" t="str">
        <f t="shared" si="10"/>
        <v>()</v>
      </c>
      <c r="W92" s="58">
        <f t="shared" si="15"/>
        <v>0</v>
      </c>
      <c r="X92" s="58">
        <f t="shared" si="16"/>
        <v>0</v>
      </c>
      <c r="Y92" s="58">
        <v>33</v>
      </c>
      <c r="Z92" s="58" t="str">
        <f t="shared" si="17"/>
        <v/>
      </c>
      <c r="AA92" s="58">
        <f t="shared" si="18"/>
        <v>0</v>
      </c>
      <c r="AB92" s="58" t="str">
        <f t="shared" si="11"/>
        <v/>
      </c>
      <c r="AC92" s="72" t="str">
        <f t="shared" si="12"/>
        <v/>
      </c>
      <c r="AD92" s="75"/>
      <c r="AE92" t="e">
        <f>INDEX(データ!$D$4:$D$14,MATCH('ｴﾝﾄﾘｰシート 解説'!H92,データ!$A$4:$A$14,0))</f>
        <v>#N/A</v>
      </c>
      <c r="AF92" t="e">
        <f>INDEX(データ!$D$4:$D$14,MATCH('ｴﾝﾄﾘｰシート 解説'!L92,データ!$A$4:$A$14,0))</f>
        <v>#N/A</v>
      </c>
      <c r="AG92" t="s">
        <v>30</v>
      </c>
      <c r="AH92" t="s">
        <v>31</v>
      </c>
    </row>
    <row r="93" spans="1:34" ht="18" customHeight="1" x14ac:dyDescent="0.2">
      <c r="A93" s="107" t="s">
        <v>132</v>
      </c>
      <c r="B93" s="99" t="str">
        <f t="shared" si="13"/>
        <v/>
      </c>
      <c r="C93" s="99"/>
      <c r="D93" s="58"/>
      <c r="E93" s="58"/>
      <c r="F93" s="58"/>
      <c r="G93" s="58"/>
      <c r="H93" s="58"/>
      <c r="I93" s="100"/>
      <c r="J93" s="72"/>
      <c r="K93" s="110"/>
      <c r="L93" s="108"/>
      <c r="M93" s="100"/>
      <c r="N93" s="72"/>
      <c r="O93" s="110"/>
      <c r="P93" s="108"/>
      <c r="Q93" s="94"/>
      <c r="S93" s="1" t="s">
        <v>204</v>
      </c>
      <c r="T93" t="str">
        <f t="shared" si="19"/>
        <v/>
      </c>
      <c r="U93" s="58" t="str">
        <f t="shared" si="14"/>
        <v>337089</v>
      </c>
      <c r="V93" s="58" t="str">
        <f t="shared" si="10"/>
        <v>()</v>
      </c>
      <c r="W93" s="58">
        <f t="shared" si="15"/>
        <v>0</v>
      </c>
      <c r="X93" s="58">
        <f t="shared" si="16"/>
        <v>0</v>
      </c>
      <c r="Y93" s="58">
        <v>33</v>
      </c>
      <c r="Z93" s="58" t="str">
        <f t="shared" si="17"/>
        <v/>
      </c>
      <c r="AA93" s="58">
        <f t="shared" si="18"/>
        <v>0</v>
      </c>
      <c r="AB93" s="58" t="str">
        <f t="shared" si="11"/>
        <v/>
      </c>
      <c r="AC93" s="72" t="str">
        <f t="shared" si="12"/>
        <v/>
      </c>
      <c r="AD93" s="74"/>
      <c r="AE93" t="e">
        <f>INDEX(データ!$D$4:$D$14,MATCH('ｴﾝﾄﾘｰシート 解説'!H93,データ!$A$4:$A$14,0))</f>
        <v>#N/A</v>
      </c>
      <c r="AF93" t="e">
        <f>INDEX(データ!$D$4:$D$14,MATCH('ｴﾝﾄﾘｰシート 解説'!L93,データ!$A$4:$A$14,0))</f>
        <v>#N/A</v>
      </c>
      <c r="AG93" t="s">
        <v>30</v>
      </c>
      <c r="AH93" t="s">
        <v>31</v>
      </c>
    </row>
    <row r="94" spans="1:34" ht="18" customHeight="1" thickBot="1" x14ac:dyDescent="0.25">
      <c r="A94" s="121" t="s">
        <v>133</v>
      </c>
      <c r="B94" s="122" t="str">
        <f t="shared" si="13"/>
        <v/>
      </c>
      <c r="C94" s="122"/>
      <c r="D94" s="123"/>
      <c r="E94" s="123"/>
      <c r="F94" s="123"/>
      <c r="G94" s="123"/>
      <c r="H94" s="123"/>
      <c r="I94" s="147"/>
      <c r="J94" s="126"/>
      <c r="K94" s="127"/>
      <c r="L94" s="129"/>
      <c r="M94" s="147"/>
      <c r="N94" s="126"/>
      <c r="O94" s="127"/>
      <c r="P94" s="129"/>
      <c r="Q94" s="130"/>
      <c r="S94" s="1" t="s">
        <v>204</v>
      </c>
      <c r="T94" t="str">
        <f t="shared" si="19"/>
        <v/>
      </c>
      <c r="U94" s="58" t="str">
        <f t="shared" si="14"/>
        <v>337090</v>
      </c>
      <c r="V94" s="58" t="str">
        <f t="shared" si="10"/>
        <v>()</v>
      </c>
      <c r="W94" s="58">
        <f t="shared" si="15"/>
        <v>0</v>
      </c>
      <c r="X94" s="58">
        <f t="shared" si="16"/>
        <v>0</v>
      </c>
      <c r="Y94" s="58">
        <v>33</v>
      </c>
      <c r="Z94" s="58" t="str">
        <f t="shared" si="17"/>
        <v/>
      </c>
      <c r="AA94" s="58">
        <f t="shared" si="18"/>
        <v>0</v>
      </c>
      <c r="AB94" s="58" t="str">
        <f t="shared" si="11"/>
        <v/>
      </c>
      <c r="AC94" s="72" t="str">
        <f t="shared" si="12"/>
        <v/>
      </c>
      <c r="AD94" s="74"/>
      <c r="AE94" t="e">
        <f>INDEX(データ!$D$4:$D$14,MATCH('ｴﾝﾄﾘｰシート 解説'!H94,データ!$A$4:$A$14,0))</f>
        <v>#N/A</v>
      </c>
      <c r="AF94" t="e">
        <f>INDEX(データ!$D$4:$D$14,MATCH('ｴﾝﾄﾘｰシート 解説'!L94,データ!$A$4:$A$14,0))</f>
        <v>#N/A</v>
      </c>
      <c r="AG94" t="s">
        <v>30</v>
      </c>
      <c r="AH94" t="s">
        <v>31</v>
      </c>
    </row>
    <row r="95" spans="1:34" ht="18" customHeight="1" x14ac:dyDescent="0.2">
      <c r="A95" s="57" t="s">
        <v>134</v>
      </c>
      <c r="B95" s="131" t="str">
        <f t="shared" si="13"/>
        <v/>
      </c>
      <c r="C95" s="131"/>
      <c r="D95" s="132"/>
      <c r="E95" s="132"/>
      <c r="F95" s="132"/>
      <c r="G95" s="132"/>
      <c r="H95" s="132"/>
      <c r="I95" s="148"/>
      <c r="J95" s="135"/>
      <c r="K95" s="136"/>
      <c r="L95" s="138"/>
      <c r="M95" s="148"/>
      <c r="N95" s="135"/>
      <c r="O95" s="136"/>
      <c r="P95" s="138"/>
      <c r="Q95" s="139"/>
      <c r="S95" s="1" t="s">
        <v>204</v>
      </c>
      <c r="T95" t="str">
        <f t="shared" si="19"/>
        <v/>
      </c>
      <c r="U95" s="58" t="str">
        <f t="shared" si="14"/>
        <v>337091</v>
      </c>
      <c r="V95" s="58" t="str">
        <f t="shared" si="10"/>
        <v>()</v>
      </c>
      <c r="W95" s="58">
        <f t="shared" si="15"/>
        <v>0</v>
      </c>
      <c r="X95" s="58">
        <f t="shared" si="16"/>
        <v>0</v>
      </c>
      <c r="Y95" s="58">
        <v>33</v>
      </c>
      <c r="Z95" s="58" t="str">
        <f t="shared" si="17"/>
        <v/>
      </c>
      <c r="AA95" s="58">
        <f t="shared" si="18"/>
        <v>0</v>
      </c>
      <c r="AB95" s="58" t="str">
        <f t="shared" si="11"/>
        <v/>
      </c>
      <c r="AC95" s="72" t="str">
        <f t="shared" si="12"/>
        <v/>
      </c>
      <c r="AD95" s="74"/>
      <c r="AE95" t="e">
        <f>INDEX(データ!$D$4:$D$14,MATCH('ｴﾝﾄﾘｰシート 解説'!H95,データ!$A$4:$A$14,0))</f>
        <v>#N/A</v>
      </c>
      <c r="AF95" t="e">
        <f>INDEX(データ!$D$4:$D$14,MATCH('ｴﾝﾄﾘｰシート 解説'!L95,データ!$A$4:$A$14,0))</f>
        <v>#N/A</v>
      </c>
      <c r="AG95" t="s">
        <v>30</v>
      </c>
      <c r="AH95" t="s">
        <v>31</v>
      </c>
    </row>
    <row r="96" spans="1:34" ht="18" customHeight="1" x14ac:dyDescent="0.2">
      <c r="A96" s="54" t="s">
        <v>135</v>
      </c>
      <c r="B96" s="99" t="str">
        <f t="shared" si="13"/>
        <v/>
      </c>
      <c r="C96" s="99"/>
      <c r="D96" s="58"/>
      <c r="E96" s="58"/>
      <c r="F96" s="58"/>
      <c r="G96" s="58"/>
      <c r="H96" s="58"/>
      <c r="I96" s="100"/>
      <c r="J96" s="72"/>
      <c r="K96" s="110"/>
      <c r="L96" s="108"/>
      <c r="M96" s="100"/>
      <c r="N96" s="72"/>
      <c r="O96" s="110"/>
      <c r="P96" s="108"/>
      <c r="Q96" s="94"/>
      <c r="S96" s="1" t="s">
        <v>204</v>
      </c>
      <c r="T96" t="str">
        <f t="shared" si="19"/>
        <v/>
      </c>
      <c r="U96" s="58" t="str">
        <f t="shared" si="14"/>
        <v>337092</v>
      </c>
      <c r="V96" s="58" t="str">
        <f t="shared" si="10"/>
        <v>()</v>
      </c>
      <c r="W96" s="58">
        <f t="shared" si="15"/>
        <v>0</v>
      </c>
      <c r="X96" s="58">
        <f t="shared" si="16"/>
        <v>0</v>
      </c>
      <c r="Y96" s="58">
        <v>33</v>
      </c>
      <c r="Z96" s="58" t="str">
        <f t="shared" si="17"/>
        <v/>
      </c>
      <c r="AA96" s="58">
        <f t="shared" si="18"/>
        <v>0</v>
      </c>
      <c r="AB96" s="58" t="str">
        <f t="shared" si="11"/>
        <v/>
      </c>
      <c r="AC96" s="72" t="str">
        <f t="shared" si="12"/>
        <v/>
      </c>
      <c r="AD96" s="75"/>
      <c r="AE96" t="e">
        <f>INDEX(データ!$D$4:$D$14,MATCH('ｴﾝﾄﾘｰシート 解説'!H96,データ!$A$4:$A$14,0))</f>
        <v>#N/A</v>
      </c>
      <c r="AF96" t="e">
        <f>INDEX(データ!$D$4:$D$14,MATCH('ｴﾝﾄﾘｰシート 解説'!L96,データ!$A$4:$A$14,0))</f>
        <v>#N/A</v>
      </c>
      <c r="AG96" t="s">
        <v>30</v>
      </c>
      <c r="AH96" t="s">
        <v>31</v>
      </c>
    </row>
    <row r="97" spans="1:34" ht="18" customHeight="1" x14ac:dyDescent="0.2">
      <c r="A97" s="54" t="s">
        <v>136</v>
      </c>
      <c r="B97" s="99" t="str">
        <f t="shared" si="13"/>
        <v/>
      </c>
      <c r="C97" s="99"/>
      <c r="D97" s="58"/>
      <c r="E97" s="58"/>
      <c r="F97" s="58"/>
      <c r="G97" s="58"/>
      <c r="H97" s="58"/>
      <c r="I97" s="100"/>
      <c r="J97" s="72"/>
      <c r="K97" s="110"/>
      <c r="L97" s="108"/>
      <c r="M97" s="100"/>
      <c r="N97" s="72"/>
      <c r="O97" s="110"/>
      <c r="P97" s="108"/>
      <c r="Q97" s="94"/>
      <c r="S97" s="1" t="s">
        <v>204</v>
      </c>
      <c r="T97" t="str">
        <f t="shared" si="19"/>
        <v/>
      </c>
      <c r="U97" s="58" t="str">
        <f t="shared" si="14"/>
        <v>337093</v>
      </c>
      <c r="V97" s="58" t="str">
        <f t="shared" si="10"/>
        <v>()</v>
      </c>
      <c r="W97" s="58">
        <f t="shared" si="15"/>
        <v>0</v>
      </c>
      <c r="X97" s="58">
        <f t="shared" si="16"/>
        <v>0</v>
      </c>
      <c r="Y97" s="58">
        <v>33</v>
      </c>
      <c r="Z97" s="58" t="str">
        <f t="shared" si="17"/>
        <v/>
      </c>
      <c r="AA97" s="58">
        <f t="shared" si="18"/>
        <v>0</v>
      </c>
      <c r="AB97" s="58" t="str">
        <f t="shared" si="11"/>
        <v/>
      </c>
      <c r="AC97" s="72" t="str">
        <f t="shared" si="12"/>
        <v/>
      </c>
      <c r="AD97" s="74"/>
      <c r="AE97" t="e">
        <f>INDEX(データ!$D$4:$D$14,MATCH('ｴﾝﾄﾘｰシート 解説'!H97,データ!$A$4:$A$14,0))</f>
        <v>#N/A</v>
      </c>
      <c r="AF97" t="e">
        <f>INDEX(データ!$D$4:$D$14,MATCH('ｴﾝﾄﾘｰシート 解説'!L97,データ!$A$4:$A$14,0))</f>
        <v>#N/A</v>
      </c>
      <c r="AG97" t="s">
        <v>30</v>
      </c>
      <c r="AH97" t="s">
        <v>31</v>
      </c>
    </row>
    <row r="98" spans="1:34" ht="18" customHeight="1" x14ac:dyDescent="0.2">
      <c r="A98" s="54" t="s">
        <v>137</v>
      </c>
      <c r="B98" s="99" t="str">
        <f t="shared" si="13"/>
        <v/>
      </c>
      <c r="C98" s="99"/>
      <c r="D98" s="58"/>
      <c r="E98" s="58"/>
      <c r="F98" s="58"/>
      <c r="G98" s="58"/>
      <c r="H98" s="58"/>
      <c r="I98" s="100"/>
      <c r="J98" s="72"/>
      <c r="K98" s="110"/>
      <c r="L98" s="108"/>
      <c r="M98" s="100"/>
      <c r="N98" s="72"/>
      <c r="O98" s="110"/>
      <c r="P98" s="108"/>
      <c r="Q98" s="94"/>
      <c r="S98" s="1" t="s">
        <v>204</v>
      </c>
      <c r="T98" t="str">
        <f t="shared" si="19"/>
        <v/>
      </c>
      <c r="U98" s="58" t="str">
        <f t="shared" si="14"/>
        <v>337094</v>
      </c>
      <c r="V98" s="58" t="str">
        <f t="shared" si="10"/>
        <v>()</v>
      </c>
      <c r="W98" s="58">
        <f t="shared" si="15"/>
        <v>0</v>
      </c>
      <c r="X98" s="58">
        <f t="shared" si="16"/>
        <v>0</v>
      </c>
      <c r="Y98" s="58">
        <v>33</v>
      </c>
      <c r="Z98" s="58" t="str">
        <f t="shared" si="17"/>
        <v/>
      </c>
      <c r="AA98" s="58">
        <f t="shared" si="18"/>
        <v>0</v>
      </c>
      <c r="AB98" s="58" t="str">
        <f t="shared" si="11"/>
        <v/>
      </c>
      <c r="AC98" s="72" t="str">
        <f t="shared" si="12"/>
        <v/>
      </c>
      <c r="AD98" s="74"/>
      <c r="AE98" t="e">
        <f>INDEX(データ!$D$4:$D$14,MATCH('ｴﾝﾄﾘｰシート 解説'!H98,データ!$A$4:$A$14,0))</f>
        <v>#N/A</v>
      </c>
      <c r="AF98" t="e">
        <f>INDEX(データ!$D$4:$D$14,MATCH('ｴﾝﾄﾘｰシート 解説'!L98,データ!$A$4:$A$14,0))</f>
        <v>#N/A</v>
      </c>
      <c r="AG98" t="s">
        <v>30</v>
      </c>
      <c r="AH98" t="s">
        <v>31</v>
      </c>
    </row>
    <row r="99" spans="1:34" ht="18" customHeight="1" x14ac:dyDescent="0.2">
      <c r="A99" s="54" t="s">
        <v>138</v>
      </c>
      <c r="B99" s="99" t="str">
        <f t="shared" si="13"/>
        <v/>
      </c>
      <c r="C99" s="99"/>
      <c r="D99" s="58"/>
      <c r="E99" s="58"/>
      <c r="F99" s="58"/>
      <c r="G99" s="58"/>
      <c r="H99" s="58"/>
      <c r="I99" s="100"/>
      <c r="J99" s="72"/>
      <c r="K99" s="110"/>
      <c r="L99" s="108"/>
      <c r="M99" s="100"/>
      <c r="N99" s="72"/>
      <c r="O99" s="110"/>
      <c r="P99" s="108"/>
      <c r="Q99" s="94"/>
      <c r="S99" s="1" t="s">
        <v>204</v>
      </c>
      <c r="T99" t="str">
        <f t="shared" si="19"/>
        <v/>
      </c>
      <c r="U99" s="58" t="str">
        <f t="shared" si="14"/>
        <v>337095</v>
      </c>
      <c r="V99" s="58" t="str">
        <f t="shared" si="10"/>
        <v>()</v>
      </c>
      <c r="W99" s="58">
        <f t="shared" si="15"/>
        <v>0</v>
      </c>
      <c r="X99" s="58">
        <f t="shared" si="16"/>
        <v>0</v>
      </c>
      <c r="Y99" s="58">
        <v>33</v>
      </c>
      <c r="Z99" s="58" t="str">
        <f t="shared" si="17"/>
        <v/>
      </c>
      <c r="AA99" s="58">
        <f t="shared" si="18"/>
        <v>0</v>
      </c>
      <c r="AB99" s="58" t="str">
        <f t="shared" si="11"/>
        <v/>
      </c>
      <c r="AC99" s="72" t="str">
        <f t="shared" si="12"/>
        <v/>
      </c>
      <c r="AD99" s="74"/>
      <c r="AE99" t="e">
        <f>INDEX(データ!$D$4:$D$14,MATCH('ｴﾝﾄﾘｰシート 解説'!H99,データ!$A$4:$A$14,0))</f>
        <v>#N/A</v>
      </c>
      <c r="AF99" t="e">
        <f>INDEX(データ!$D$4:$D$14,MATCH('ｴﾝﾄﾘｰシート 解説'!L99,データ!$A$4:$A$14,0))</f>
        <v>#N/A</v>
      </c>
      <c r="AG99" t="s">
        <v>30</v>
      </c>
      <c r="AH99" t="s">
        <v>31</v>
      </c>
    </row>
    <row r="100" spans="1:34" ht="18" customHeight="1" x14ac:dyDescent="0.2">
      <c r="A100" s="54" t="s">
        <v>139</v>
      </c>
      <c r="B100" s="99" t="str">
        <f t="shared" si="13"/>
        <v/>
      </c>
      <c r="C100" s="99"/>
      <c r="D100" s="58"/>
      <c r="E100" s="58"/>
      <c r="F100" s="58"/>
      <c r="G100" s="58"/>
      <c r="H100" s="58"/>
      <c r="I100" s="100"/>
      <c r="J100" s="72"/>
      <c r="K100" s="110"/>
      <c r="L100" s="108"/>
      <c r="M100" s="100"/>
      <c r="N100" s="72"/>
      <c r="O100" s="110"/>
      <c r="P100" s="108"/>
      <c r="Q100" s="94"/>
      <c r="S100" s="1" t="s">
        <v>204</v>
      </c>
      <c r="T100" t="str">
        <f t="shared" si="19"/>
        <v/>
      </c>
      <c r="U100" s="58" t="str">
        <f t="shared" si="14"/>
        <v>337096</v>
      </c>
      <c r="V100" s="58" t="str">
        <f t="shared" si="10"/>
        <v>()</v>
      </c>
      <c r="W100" s="58">
        <f t="shared" si="15"/>
        <v>0</v>
      </c>
      <c r="X100" s="58">
        <f t="shared" si="16"/>
        <v>0</v>
      </c>
      <c r="Y100" s="58">
        <v>33</v>
      </c>
      <c r="Z100" s="58" t="str">
        <f t="shared" si="17"/>
        <v/>
      </c>
      <c r="AA100" s="58">
        <f t="shared" si="18"/>
        <v>0</v>
      </c>
      <c r="AB100" s="58" t="str">
        <f t="shared" si="11"/>
        <v/>
      </c>
      <c r="AC100" s="72" t="str">
        <f t="shared" si="12"/>
        <v/>
      </c>
      <c r="AD100" s="75"/>
      <c r="AE100" t="e">
        <f>INDEX(データ!$D$4:$D$14,MATCH('ｴﾝﾄﾘｰシート 解説'!H100,データ!$A$4:$A$14,0))</f>
        <v>#N/A</v>
      </c>
      <c r="AF100" t="e">
        <f>INDEX(データ!$D$4:$D$14,MATCH('ｴﾝﾄﾘｰシート 解説'!L100,データ!$A$4:$A$14,0))</f>
        <v>#N/A</v>
      </c>
      <c r="AG100" t="s">
        <v>30</v>
      </c>
      <c r="AH100" t="s">
        <v>31</v>
      </c>
    </row>
    <row r="101" spans="1:34" ht="18" customHeight="1" x14ac:dyDescent="0.2">
      <c r="A101" s="54" t="s">
        <v>140</v>
      </c>
      <c r="B101" s="99" t="str">
        <f t="shared" si="13"/>
        <v/>
      </c>
      <c r="C101" s="99"/>
      <c r="D101" s="58"/>
      <c r="E101" s="58"/>
      <c r="F101" s="58"/>
      <c r="G101" s="58"/>
      <c r="H101" s="58"/>
      <c r="I101" s="100"/>
      <c r="J101" s="72"/>
      <c r="K101" s="110"/>
      <c r="L101" s="108"/>
      <c r="M101" s="100"/>
      <c r="N101" s="72"/>
      <c r="O101" s="110"/>
      <c r="P101" s="108"/>
      <c r="Q101" s="94"/>
      <c r="S101" s="1" t="s">
        <v>204</v>
      </c>
      <c r="T101" t="str">
        <f t="shared" si="19"/>
        <v/>
      </c>
      <c r="U101" s="58" t="str">
        <f t="shared" si="14"/>
        <v>337097</v>
      </c>
      <c r="V101" s="58" t="str">
        <f t="shared" si="10"/>
        <v>()</v>
      </c>
      <c r="W101" s="58">
        <f t="shared" si="15"/>
        <v>0</v>
      </c>
      <c r="X101" s="58">
        <f t="shared" si="16"/>
        <v>0</v>
      </c>
      <c r="Y101" s="58">
        <v>33</v>
      </c>
      <c r="Z101" s="58" t="str">
        <f t="shared" si="17"/>
        <v/>
      </c>
      <c r="AA101" s="58">
        <f t="shared" si="18"/>
        <v>0</v>
      </c>
      <c r="AB101" s="58" t="str">
        <f t="shared" si="11"/>
        <v/>
      </c>
      <c r="AC101" s="72" t="str">
        <f t="shared" si="12"/>
        <v/>
      </c>
      <c r="AD101" s="74"/>
      <c r="AE101" t="e">
        <f>INDEX(データ!$D$4:$D$14,MATCH('ｴﾝﾄﾘｰシート 解説'!H101,データ!$A$4:$A$14,0))</f>
        <v>#N/A</v>
      </c>
      <c r="AF101" t="e">
        <f>INDEX(データ!$D$4:$D$14,MATCH('ｴﾝﾄﾘｰシート 解説'!L101,データ!$A$4:$A$14,0))</f>
        <v>#N/A</v>
      </c>
      <c r="AG101" t="s">
        <v>30</v>
      </c>
      <c r="AH101" t="s">
        <v>31</v>
      </c>
    </row>
    <row r="102" spans="1:34" ht="18" customHeight="1" x14ac:dyDescent="0.2">
      <c r="A102" s="54" t="s">
        <v>141</v>
      </c>
      <c r="B102" s="99" t="str">
        <f t="shared" si="13"/>
        <v/>
      </c>
      <c r="C102" s="99"/>
      <c r="D102" s="58"/>
      <c r="E102" s="58"/>
      <c r="F102" s="58"/>
      <c r="G102" s="58"/>
      <c r="H102" s="58"/>
      <c r="I102" s="100"/>
      <c r="J102" s="72"/>
      <c r="K102" s="110"/>
      <c r="L102" s="108"/>
      <c r="M102" s="100"/>
      <c r="N102" s="72"/>
      <c r="O102" s="110"/>
      <c r="P102" s="108"/>
      <c r="Q102" s="94"/>
      <c r="S102" s="1" t="s">
        <v>204</v>
      </c>
      <c r="T102" t="str">
        <f t="shared" si="19"/>
        <v/>
      </c>
      <c r="U102" s="58" t="str">
        <f t="shared" si="14"/>
        <v>337098</v>
      </c>
      <c r="V102" s="58" t="str">
        <f t="shared" si="10"/>
        <v>()</v>
      </c>
      <c r="W102" s="58">
        <f t="shared" si="15"/>
        <v>0</v>
      </c>
      <c r="X102" s="58">
        <f t="shared" si="16"/>
        <v>0</v>
      </c>
      <c r="Y102" s="58">
        <v>33</v>
      </c>
      <c r="Z102" s="58" t="str">
        <f t="shared" si="17"/>
        <v/>
      </c>
      <c r="AA102" s="58">
        <f t="shared" si="18"/>
        <v>0</v>
      </c>
      <c r="AB102" s="58" t="str">
        <f t="shared" si="11"/>
        <v/>
      </c>
      <c r="AC102" s="72" t="str">
        <f t="shared" si="12"/>
        <v/>
      </c>
      <c r="AD102" s="74"/>
      <c r="AE102" t="e">
        <f>INDEX(データ!$D$4:$D$14,MATCH('ｴﾝﾄﾘｰシート 解説'!H102,データ!$A$4:$A$14,0))</f>
        <v>#N/A</v>
      </c>
      <c r="AF102" t="e">
        <f>INDEX(データ!$D$4:$D$14,MATCH('ｴﾝﾄﾘｰシート 解説'!L102,データ!$A$4:$A$14,0))</f>
        <v>#N/A</v>
      </c>
      <c r="AG102" t="s">
        <v>30</v>
      </c>
      <c r="AH102" t="s">
        <v>31</v>
      </c>
    </row>
    <row r="103" spans="1:34" ht="18" customHeight="1" x14ac:dyDescent="0.2">
      <c r="A103" s="54" t="s">
        <v>142</v>
      </c>
      <c r="B103" s="99" t="str">
        <f t="shared" si="13"/>
        <v/>
      </c>
      <c r="C103" s="99"/>
      <c r="D103" s="58"/>
      <c r="E103" s="58"/>
      <c r="F103" s="58"/>
      <c r="G103" s="58"/>
      <c r="H103" s="58"/>
      <c r="I103" s="100"/>
      <c r="J103" s="72"/>
      <c r="K103" s="110"/>
      <c r="L103" s="108"/>
      <c r="M103" s="100"/>
      <c r="N103" s="72"/>
      <c r="O103" s="110"/>
      <c r="P103" s="108"/>
      <c r="Q103" s="94"/>
      <c r="S103" s="1" t="s">
        <v>204</v>
      </c>
      <c r="T103" t="str">
        <f t="shared" si="19"/>
        <v/>
      </c>
      <c r="U103" s="58" t="str">
        <f t="shared" si="14"/>
        <v>337099</v>
      </c>
      <c r="V103" s="58" t="str">
        <f t="shared" si="10"/>
        <v>()</v>
      </c>
      <c r="W103" s="58">
        <f t="shared" si="15"/>
        <v>0</v>
      </c>
      <c r="X103" s="58">
        <f t="shared" si="16"/>
        <v>0</v>
      </c>
      <c r="Y103" s="58">
        <v>33</v>
      </c>
      <c r="Z103" s="58" t="str">
        <f t="shared" si="17"/>
        <v/>
      </c>
      <c r="AA103" s="58">
        <f t="shared" si="18"/>
        <v>0</v>
      </c>
      <c r="AB103" s="58" t="str">
        <f t="shared" si="11"/>
        <v/>
      </c>
      <c r="AC103" s="72" t="str">
        <f t="shared" si="12"/>
        <v/>
      </c>
      <c r="AD103" s="74"/>
      <c r="AE103" t="e">
        <f>INDEX(データ!$D$4:$D$14,MATCH('ｴﾝﾄﾘｰシート 解説'!H103,データ!$A$4:$A$14,0))</f>
        <v>#N/A</v>
      </c>
      <c r="AF103" t="e">
        <f>INDEX(データ!$D$4:$D$14,MATCH('ｴﾝﾄﾘｰシート 解説'!L103,データ!$A$4:$A$14,0))</f>
        <v>#N/A</v>
      </c>
      <c r="AG103" t="s">
        <v>30</v>
      </c>
      <c r="AH103" t="s">
        <v>31</v>
      </c>
    </row>
    <row r="104" spans="1:34" ht="18" customHeight="1" thickBot="1" x14ac:dyDescent="0.25">
      <c r="A104" s="55" t="s">
        <v>143</v>
      </c>
      <c r="B104" s="140" t="str">
        <f t="shared" si="13"/>
        <v/>
      </c>
      <c r="C104" s="140"/>
      <c r="D104" s="141"/>
      <c r="E104" s="141"/>
      <c r="F104" s="141"/>
      <c r="G104" s="141"/>
      <c r="H104" s="141"/>
      <c r="I104" s="142"/>
      <c r="J104" s="143"/>
      <c r="K104" s="144"/>
      <c r="L104" s="145"/>
      <c r="M104" s="142"/>
      <c r="N104" s="143"/>
      <c r="O104" s="144"/>
      <c r="P104" s="145"/>
      <c r="Q104" s="146"/>
      <c r="S104" s="1" t="s">
        <v>204</v>
      </c>
      <c r="T104" t="str">
        <f t="shared" si="19"/>
        <v/>
      </c>
      <c r="U104" s="58" t="str">
        <f t="shared" si="14"/>
        <v>337100</v>
      </c>
      <c r="V104" s="58" t="str">
        <f t="shared" si="10"/>
        <v>()</v>
      </c>
      <c r="W104" s="58">
        <f t="shared" si="15"/>
        <v>0</v>
      </c>
      <c r="X104" s="58">
        <f t="shared" si="16"/>
        <v>0</v>
      </c>
      <c r="Y104" s="58">
        <v>33</v>
      </c>
      <c r="Z104" s="58" t="str">
        <f t="shared" si="17"/>
        <v/>
      </c>
      <c r="AA104" s="58">
        <f t="shared" si="18"/>
        <v>0</v>
      </c>
      <c r="AB104" s="58" t="str">
        <f t="shared" si="11"/>
        <v/>
      </c>
      <c r="AC104" s="72" t="str">
        <f t="shared" si="12"/>
        <v/>
      </c>
      <c r="AD104" s="75"/>
      <c r="AE104" t="e">
        <f>INDEX(データ!$D$4:$D$14,MATCH('ｴﾝﾄﾘｰシート 解説'!H104,データ!$A$4:$A$14,0))</f>
        <v>#N/A</v>
      </c>
      <c r="AF104" t="e">
        <f>INDEX(データ!$D$4:$D$14,MATCH('ｴﾝﾄﾘｰシート 解説'!L104,データ!$A$4:$A$14,0))</f>
        <v>#N/A</v>
      </c>
      <c r="AG104" t="s">
        <v>30</v>
      </c>
      <c r="AH104" t="s">
        <v>31</v>
      </c>
    </row>
    <row r="105" spans="1:34" ht="18" customHeight="1" x14ac:dyDescent="0.2">
      <c r="A105" s="111" t="s">
        <v>144</v>
      </c>
      <c r="B105" s="112" t="str">
        <f t="shared" si="13"/>
        <v/>
      </c>
      <c r="C105" s="112"/>
      <c r="D105" s="113"/>
      <c r="E105" s="113"/>
      <c r="F105" s="113"/>
      <c r="G105" s="113"/>
      <c r="H105" s="113"/>
      <c r="I105" s="114"/>
      <c r="J105" s="115"/>
      <c r="K105" s="116"/>
      <c r="L105" s="117"/>
      <c r="M105" s="114"/>
      <c r="N105" s="115"/>
      <c r="O105" s="116"/>
      <c r="P105" s="117"/>
      <c r="Q105" s="98"/>
      <c r="S105" s="1" t="s">
        <v>204</v>
      </c>
      <c r="T105" t="str">
        <f t="shared" si="19"/>
        <v/>
      </c>
      <c r="U105" s="58" t="str">
        <f t="shared" si="14"/>
        <v>337101</v>
      </c>
      <c r="V105" s="58" t="str">
        <f t="shared" si="10"/>
        <v>()</v>
      </c>
      <c r="W105" s="58">
        <f t="shared" si="15"/>
        <v>0</v>
      </c>
      <c r="X105" s="58">
        <f t="shared" si="16"/>
        <v>0</v>
      </c>
      <c r="Y105" s="58">
        <v>33</v>
      </c>
      <c r="Z105" s="58" t="str">
        <f t="shared" si="17"/>
        <v/>
      </c>
      <c r="AA105" s="58">
        <f t="shared" si="18"/>
        <v>0</v>
      </c>
      <c r="AB105" s="58" t="str">
        <f t="shared" si="11"/>
        <v/>
      </c>
      <c r="AC105" s="72" t="str">
        <f t="shared" si="12"/>
        <v/>
      </c>
      <c r="AD105" s="74"/>
      <c r="AE105" t="e">
        <f>INDEX(データ!$D$4:$D$14,MATCH('ｴﾝﾄﾘｰシート 解説'!H105,データ!$A$4:$A$14,0))</f>
        <v>#N/A</v>
      </c>
      <c r="AF105" t="e">
        <f>INDEX(データ!$D$4:$D$14,MATCH('ｴﾝﾄﾘｰシート 解説'!L105,データ!$A$4:$A$14,0))</f>
        <v>#N/A</v>
      </c>
      <c r="AG105" t="s">
        <v>30</v>
      </c>
      <c r="AH105" t="s">
        <v>31</v>
      </c>
    </row>
    <row r="106" spans="1:34" ht="18" customHeight="1" x14ac:dyDescent="0.2">
      <c r="A106" s="107" t="s">
        <v>145</v>
      </c>
      <c r="B106" s="99" t="str">
        <f t="shared" si="13"/>
        <v/>
      </c>
      <c r="C106" s="99"/>
      <c r="D106" s="58"/>
      <c r="E106" s="58"/>
      <c r="F106" s="58"/>
      <c r="G106" s="58"/>
      <c r="H106" s="58"/>
      <c r="I106" s="100"/>
      <c r="J106" s="72"/>
      <c r="K106" s="110"/>
      <c r="L106" s="108"/>
      <c r="M106" s="100"/>
      <c r="N106" s="72"/>
      <c r="O106" s="110"/>
      <c r="P106" s="108"/>
      <c r="Q106" s="94"/>
      <c r="S106" s="1" t="s">
        <v>204</v>
      </c>
      <c r="T106" t="str">
        <f t="shared" si="19"/>
        <v/>
      </c>
      <c r="U106" s="58" t="str">
        <f t="shared" si="14"/>
        <v>337102</v>
      </c>
      <c r="V106" s="58" t="str">
        <f t="shared" si="10"/>
        <v>()</v>
      </c>
      <c r="W106" s="58">
        <f t="shared" si="15"/>
        <v>0</v>
      </c>
      <c r="X106" s="58">
        <f t="shared" si="16"/>
        <v>0</v>
      </c>
      <c r="Y106" s="58">
        <v>33</v>
      </c>
      <c r="Z106" s="58" t="str">
        <f t="shared" si="17"/>
        <v/>
      </c>
      <c r="AA106" s="58">
        <f t="shared" si="18"/>
        <v>0</v>
      </c>
      <c r="AB106" s="58" t="str">
        <f t="shared" si="11"/>
        <v/>
      </c>
      <c r="AC106" s="72" t="str">
        <f t="shared" si="12"/>
        <v/>
      </c>
      <c r="AD106" s="74"/>
      <c r="AE106" t="e">
        <f>INDEX(データ!$D$4:$D$14,MATCH('ｴﾝﾄﾘｰシート 解説'!H106,データ!$A$4:$A$14,0))</f>
        <v>#N/A</v>
      </c>
      <c r="AF106" t="e">
        <f>INDEX(データ!$D$4:$D$14,MATCH('ｴﾝﾄﾘｰシート 解説'!L106,データ!$A$4:$A$14,0))</f>
        <v>#N/A</v>
      </c>
      <c r="AG106" t="s">
        <v>30</v>
      </c>
      <c r="AH106" t="s">
        <v>31</v>
      </c>
    </row>
    <row r="107" spans="1:34" ht="18" customHeight="1" x14ac:dyDescent="0.2">
      <c r="A107" s="107" t="s">
        <v>146</v>
      </c>
      <c r="B107" s="99" t="str">
        <f t="shared" si="13"/>
        <v/>
      </c>
      <c r="C107" s="99"/>
      <c r="D107" s="58"/>
      <c r="E107" s="58"/>
      <c r="F107" s="58"/>
      <c r="G107" s="58"/>
      <c r="H107" s="58"/>
      <c r="I107" s="100"/>
      <c r="J107" s="72"/>
      <c r="K107" s="110"/>
      <c r="L107" s="108"/>
      <c r="M107" s="100"/>
      <c r="N107" s="72"/>
      <c r="O107" s="110"/>
      <c r="P107" s="108"/>
      <c r="Q107" s="94"/>
      <c r="S107" s="1" t="s">
        <v>204</v>
      </c>
      <c r="T107" t="str">
        <f t="shared" si="19"/>
        <v/>
      </c>
      <c r="U107" s="58" t="str">
        <f t="shared" si="14"/>
        <v>337103</v>
      </c>
      <c r="V107" s="58" t="str">
        <f t="shared" si="10"/>
        <v>()</v>
      </c>
      <c r="W107" s="58">
        <f t="shared" si="15"/>
        <v>0</v>
      </c>
      <c r="X107" s="58">
        <f t="shared" si="16"/>
        <v>0</v>
      </c>
      <c r="Y107" s="58">
        <v>33</v>
      </c>
      <c r="Z107" s="58" t="str">
        <f t="shared" si="17"/>
        <v/>
      </c>
      <c r="AA107" s="58">
        <f t="shared" si="18"/>
        <v>0</v>
      </c>
      <c r="AB107" s="58" t="str">
        <f t="shared" si="11"/>
        <v/>
      </c>
      <c r="AC107" s="72" t="str">
        <f t="shared" si="12"/>
        <v/>
      </c>
      <c r="AD107" s="74"/>
      <c r="AE107" t="e">
        <f>INDEX(データ!$D$4:$D$14,MATCH('ｴﾝﾄﾘｰシート 解説'!H107,データ!$A$4:$A$14,0))</f>
        <v>#N/A</v>
      </c>
      <c r="AF107" t="e">
        <f>INDEX(データ!$D$4:$D$14,MATCH('ｴﾝﾄﾘｰシート 解説'!L107,データ!$A$4:$A$14,0))</f>
        <v>#N/A</v>
      </c>
      <c r="AG107" t="s">
        <v>30</v>
      </c>
      <c r="AH107" t="s">
        <v>31</v>
      </c>
    </row>
    <row r="108" spans="1:34" ht="18" customHeight="1" x14ac:dyDescent="0.2">
      <c r="A108" s="107" t="s">
        <v>147</v>
      </c>
      <c r="B108" s="99" t="str">
        <f t="shared" si="13"/>
        <v/>
      </c>
      <c r="C108" s="99"/>
      <c r="D108" s="58"/>
      <c r="E108" s="58"/>
      <c r="F108" s="58"/>
      <c r="G108" s="58"/>
      <c r="H108" s="58"/>
      <c r="I108" s="100"/>
      <c r="J108" s="72"/>
      <c r="K108" s="110"/>
      <c r="L108" s="108"/>
      <c r="M108" s="100"/>
      <c r="N108" s="72"/>
      <c r="O108" s="110"/>
      <c r="P108" s="108"/>
      <c r="Q108" s="94"/>
      <c r="S108" s="1" t="s">
        <v>204</v>
      </c>
      <c r="T108" t="str">
        <f t="shared" si="19"/>
        <v/>
      </c>
      <c r="U108" s="58" t="str">
        <f t="shared" si="14"/>
        <v>337104</v>
      </c>
      <c r="V108" s="58" t="str">
        <f t="shared" si="10"/>
        <v>()</v>
      </c>
      <c r="W108" s="58">
        <f t="shared" si="15"/>
        <v>0</v>
      </c>
      <c r="X108" s="58">
        <f t="shared" si="16"/>
        <v>0</v>
      </c>
      <c r="Y108" s="58">
        <v>33</v>
      </c>
      <c r="Z108" s="58" t="str">
        <f t="shared" si="17"/>
        <v/>
      </c>
      <c r="AA108" s="58">
        <f t="shared" si="18"/>
        <v>0</v>
      </c>
      <c r="AB108" s="58" t="str">
        <f t="shared" si="11"/>
        <v/>
      </c>
      <c r="AC108" s="72" t="str">
        <f t="shared" si="12"/>
        <v/>
      </c>
      <c r="AD108" s="75"/>
      <c r="AE108" t="e">
        <f>INDEX(データ!$D$4:$D$14,MATCH('ｴﾝﾄﾘｰシート 解説'!H108,データ!$A$4:$A$14,0))</f>
        <v>#N/A</v>
      </c>
      <c r="AF108" t="e">
        <f>INDEX(データ!$D$4:$D$14,MATCH('ｴﾝﾄﾘｰシート 解説'!L108,データ!$A$4:$A$14,0))</f>
        <v>#N/A</v>
      </c>
      <c r="AG108" t="s">
        <v>30</v>
      </c>
      <c r="AH108" t="s">
        <v>31</v>
      </c>
    </row>
    <row r="109" spans="1:34" ht="18" customHeight="1" x14ac:dyDescent="0.2">
      <c r="A109" s="107" t="s">
        <v>148</v>
      </c>
      <c r="B109" s="99" t="str">
        <f t="shared" si="13"/>
        <v/>
      </c>
      <c r="C109" s="99"/>
      <c r="D109" s="58"/>
      <c r="E109" s="58"/>
      <c r="F109" s="58"/>
      <c r="G109" s="58"/>
      <c r="H109" s="58"/>
      <c r="I109" s="100"/>
      <c r="J109" s="72"/>
      <c r="K109" s="110"/>
      <c r="L109" s="108"/>
      <c r="M109" s="100"/>
      <c r="N109" s="72"/>
      <c r="O109" s="110"/>
      <c r="P109" s="108"/>
      <c r="Q109" s="94"/>
      <c r="S109" s="1" t="s">
        <v>204</v>
      </c>
      <c r="T109" t="str">
        <f t="shared" si="19"/>
        <v/>
      </c>
      <c r="U109" s="58" t="str">
        <f t="shared" si="14"/>
        <v>337105</v>
      </c>
      <c r="V109" s="58" t="str">
        <f t="shared" ref="V109:V154" si="20">CONCATENATE(D109,AG109,F109,AH109)</f>
        <v>()</v>
      </c>
      <c r="W109" s="58">
        <f t="shared" si="15"/>
        <v>0</v>
      </c>
      <c r="X109" s="58">
        <f t="shared" si="16"/>
        <v>0</v>
      </c>
      <c r="Y109" s="58">
        <v>33</v>
      </c>
      <c r="Z109" s="58" t="str">
        <f t="shared" si="17"/>
        <v/>
      </c>
      <c r="AA109" s="58">
        <f t="shared" si="18"/>
        <v>0</v>
      </c>
      <c r="AB109" s="58" t="str">
        <f t="shared" ref="AB109:AB154" si="21">IF(H109="","",CONCATENATE(AE109,J109))</f>
        <v/>
      </c>
      <c r="AC109" s="72" t="str">
        <f t="shared" ref="AC109:AC154" si="22">IF(L109="","",CONCATENATE(AF109,N109))</f>
        <v/>
      </c>
      <c r="AD109" s="74"/>
      <c r="AE109" t="e">
        <f>INDEX(データ!$D$4:$D$14,MATCH('ｴﾝﾄﾘｰシート 解説'!H109,データ!$A$4:$A$14,0))</f>
        <v>#N/A</v>
      </c>
      <c r="AF109" t="e">
        <f>INDEX(データ!$D$4:$D$14,MATCH('ｴﾝﾄﾘｰシート 解説'!L109,データ!$A$4:$A$14,0))</f>
        <v>#N/A</v>
      </c>
      <c r="AG109" t="s">
        <v>30</v>
      </c>
      <c r="AH109" t="s">
        <v>31</v>
      </c>
    </row>
    <row r="110" spans="1:34" ht="18" customHeight="1" x14ac:dyDescent="0.2">
      <c r="A110" s="107" t="s">
        <v>149</v>
      </c>
      <c r="B110" s="99" t="str">
        <f t="shared" si="13"/>
        <v/>
      </c>
      <c r="C110" s="99"/>
      <c r="D110" s="58"/>
      <c r="E110" s="58"/>
      <c r="F110" s="58"/>
      <c r="G110" s="58"/>
      <c r="H110" s="58"/>
      <c r="I110" s="100"/>
      <c r="J110" s="72"/>
      <c r="K110" s="110"/>
      <c r="L110" s="108"/>
      <c r="M110" s="100"/>
      <c r="N110" s="72"/>
      <c r="O110" s="110"/>
      <c r="P110" s="108"/>
      <c r="Q110" s="94"/>
      <c r="S110" s="1" t="s">
        <v>204</v>
      </c>
      <c r="T110" t="str">
        <f t="shared" si="19"/>
        <v/>
      </c>
      <c r="U110" s="58" t="str">
        <f t="shared" si="14"/>
        <v>337106</v>
      </c>
      <c r="V110" s="58" t="str">
        <f t="shared" si="20"/>
        <v>()</v>
      </c>
      <c r="W110" s="58">
        <f t="shared" si="15"/>
        <v>0</v>
      </c>
      <c r="X110" s="58">
        <f t="shared" si="16"/>
        <v>0</v>
      </c>
      <c r="Y110" s="58">
        <v>33</v>
      </c>
      <c r="Z110" s="58" t="str">
        <f t="shared" si="17"/>
        <v/>
      </c>
      <c r="AA110" s="58">
        <f t="shared" si="18"/>
        <v>0</v>
      </c>
      <c r="AB110" s="58" t="str">
        <f t="shared" si="21"/>
        <v/>
      </c>
      <c r="AC110" s="72" t="str">
        <f t="shared" si="22"/>
        <v/>
      </c>
      <c r="AD110" s="74"/>
      <c r="AE110" t="e">
        <f>INDEX(データ!$D$4:$D$14,MATCH('ｴﾝﾄﾘｰシート 解説'!H110,データ!$A$4:$A$14,0))</f>
        <v>#N/A</v>
      </c>
      <c r="AF110" t="e">
        <f>INDEX(データ!$D$4:$D$14,MATCH('ｴﾝﾄﾘｰシート 解説'!L110,データ!$A$4:$A$14,0))</f>
        <v>#N/A</v>
      </c>
      <c r="AG110" t="s">
        <v>30</v>
      </c>
      <c r="AH110" t="s">
        <v>31</v>
      </c>
    </row>
    <row r="111" spans="1:34" ht="18" customHeight="1" x14ac:dyDescent="0.2">
      <c r="A111" s="107" t="s">
        <v>150</v>
      </c>
      <c r="B111" s="99" t="str">
        <f t="shared" si="13"/>
        <v/>
      </c>
      <c r="C111" s="99"/>
      <c r="D111" s="58"/>
      <c r="E111" s="58"/>
      <c r="F111" s="58"/>
      <c r="G111" s="58"/>
      <c r="H111" s="58"/>
      <c r="I111" s="100"/>
      <c r="J111" s="72"/>
      <c r="K111" s="110"/>
      <c r="L111" s="108"/>
      <c r="M111" s="100"/>
      <c r="N111" s="72"/>
      <c r="O111" s="110"/>
      <c r="P111" s="108"/>
      <c r="Q111" s="94"/>
      <c r="S111" s="1" t="s">
        <v>204</v>
      </c>
      <c r="T111" t="str">
        <f t="shared" si="19"/>
        <v/>
      </c>
      <c r="U111" s="58" t="str">
        <f t="shared" si="14"/>
        <v>337107</v>
      </c>
      <c r="V111" s="58" t="str">
        <f t="shared" si="20"/>
        <v>()</v>
      </c>
      <c r="W111" s="58">
        <f t="shared" si="15"/>
        <v>0</v>
      </c>
      <c r="X111" s="58">
        <f t="shared" si="16"/>
        <v>0</v>
      </c>
      <c r="Y111" s="58">
        <v>33</v>
      </c>
      <c r="Z111" s="58" t="str">
        <f t="shared" si="17"/>
        <v/>
      </c>
      <c r="AA111" s="58">
        <f t="shared" si="18"/>
        <v>0</v>
      </c>
      <c r="AB111" s="58" t="str">
        <f t="shared" si="21"/>
        <v/>
      </c>
      <c r="AC111" s="72" t="str">
        <f t="shared" si="22"/>
        <v/>
      </c>
      <c r="AD111" s="74"/>
      <c r="AE111" t="e">
        <f>INDEX(データ!$D$4:$D$14,MATCH('ｴﾝﾄﾘｰシート 解説'!H111,データ!$A$4:$A$14,0))</f>
        <v>#N/A</v>
      </c>
      <c r="AF111" t="e">
        <f>INDEX(データ!$D$4:$D$14,MATCH('ｴﾝﾄﾘｰシート 解説'!L111,データ!$A$4:$A$14,0))</f>
        <v>#N/A</v>
      </c>
      <c r="AG111" t="s">
        <v>30</v>
      </c>
      <c r="AH111" t="s">
        <v>31</v>
      </c>
    </row>
    <row r="112" spans="1:34" ht="18" customHeight="1" x14ac:dyDescent="0.2">
      <c r="A112" s="107" t="s">
        <v>151</v>
      </c>
      <c r="B112" s="99" t="str">
        <f t="shared" si="13"/>
        <v/>
      </c>
      <c r="C112" s="99"/>
      <c r="D112" s="58"/>
      <c r="E112" s="58"/>
      <c r="F112" s="58"/>
      <c r="G112" s="58"/>
      <c r="H112" s="58"/>
      <c r="I112" s="100"/>
      <c r="J112" s="72"/>
      <c r="K112" s="110"/>
      <c r="L112" s="108"/>
      <c r="M112" s="100"/>
      <c r="N112" s="72"/>
      <c r="O112" s="110"/>
      <c r="P112" s="108"/>
      <c r="Q112" s="94"/>
      <c r="S112" s="1" t="s">
        <v>204</v>
      </c>
      <c r="T112" t="str">
        <f t="shared" si="19"/>
        <v/>
      </c>
      <c r="U112" s="58" t="str">
        <f t="shared" si="14"/>
        <v>337108</v>
      </c>
      <c r="V112" s="58" t="str">
        <f t="shared" si="20"/>
        <v>()</v>
      </c>
      <c r="W112" s="58">
        <f t="shared" si="15"/>
        <v>0</v>
      </c>
      <c r="X112" s="58">
        <f t="shared" si="16"/>
        <v>0</v>
      </c>
      <c r="Y112" s="58">
        <v>33</v>
      </c>
      <c r="Z112" s="58" t="str">
        <f t="shared" si="17"/>
        <v/>
      </c>
      <c r="AA112" s="58">
        <f t="shared" si="18"/>
        <v>0</v>
      </c>
      <c r="AB112" s="58" t="str">
        <f t="shared" si="21"/>
        <v/>
      </c>
      <c r="AC112" s="72" t="str">
        <f t="shared" si="22"/>
        <v/>
      </c>
      <c r="AD112" s="75"/>
      <c r="AE112" t="e">
        <f>INDEX(データ!$D$4:$D$14,MATCH('ｴﾝﾄﾘｰシート 解説'!H112,データ!$A$4:$A$14,0))</f>
        <v>#N/A</v>
      </c>
      <c r="AF112" t="e">
        <f>INDEX(データ!$D$4:$D$14,MATCH('ｴﾝﾄﾘｰシート 解説'!L112,データ!$A$4:$A$14,0))</f>
        <v>#N/A</v>
      </c>
      <c r="AG112" t="s">
        <v>30</v>
      </c>
      <c r="AH112" t="s">
        <v>31</v>
      </c>
    </row>
    <row r="113" spans="1:34" ht="18" customHeight="1" x14ac:dyDescent="0.2">
      <c r="A113" s="107" t="s">
        <v>152</v>
      </c>
      <c r="B113" s="99" t="str">
        <f t="shared" si="13"/>
        <v/>
      </c>
      <c r="C113" s="99"/>
      <c r="D113" s="58"/>
      <c r="E113" s="58"/>
      <c r="F113" s="58"/>
      <c r="G113" s="58"/>
      <c r="H113" s="58"/>
      <c r="I113" s="100"/>
      <c r="J113" s="72"/>
      <c r="K113" s="110"/>
      <c r="L113" s="108"/>
      <c r="M113" s="100"/>
      <c r="N113" s="72"/>
      <c r="O113" s="110"/>
      <c r="P113" s="108"/>
      <c r="Q113" s="94"/>
      <c r="S113" s="1" t="s">
        <v>204</v>
      </c>
      <c r="T113" t="str">
        <f t="shared" si="19"/>
        <v/>
      </c>
      <c r="U113" s="58" t="str">
        <f t="shared" si="14"/>
        <v>337109</v>
      </c>
      <c r="V113" s="58" t="str">
        <f t="shared" si="20"/>
        <v>()</v>
      </c>
      <c r="W113" s="58">
        <f t="shared" si="15"/>
        <v>0</v>
      </c>
      <c r="X113" s="58">
        <f t="shared" si="16"/>
        <v>0</v>
      </c>
      <c r="Y113" s="58">
        <v>33</v>
      </c>
      <c r="Z113" s="58" t="str">
        <f t="shared" si="17"/>
        <v/>
      </c>
      <c r="AA113" s="58">
        <f t="shared" si="18"/>
        <v>0</v>
      </c>
      <c r="AB113" s="58" t="str">
        <f t="shared" si="21"/>
        <v/>
      </c>
      <c r="AC113" s="72" t="str">
        <f t="shared" si="22"/>
        <v/>
      </c>
      <c r="AD113" s="74"/>
      <c r="AE113" t="e">
        <f>INDEX(データ!$D$4:$D$14,MATCH('ｴﾝﾄﾘｰシート 解説'!H113,データ!$A$4:$A$14,0))</f>
        <v>#N/A</v>
      </c>
      <c r="AF113" t="e">
        <f>INDEX(データ!$D$4:$D$14,MATCH('ｴﾝﾄﾘｰシート 解説'!L113,データ!$A$4:$A$14,0))</f>
        <v>#N/A</v>
      </c>
      <c r="AG113" t="s">
        <v>30</v>
      </c>
      <c r="AH113" t="s">
        <v>31</v>
      </c>
    </row>
    <row r="114" spans="1:34" ht="18" customHeight="1" thickBot="1" x14ac:dyDescent="0.25">
      <c r="A114" s="121" t="s">
        <v>153</v>
      </c>
      <c r="B114" s="122" t="str">
        <f t="shared" si="13"/>
        <v/>
      </c>
      <c r="C114" s="122"/>
      <c r="D114" s="123"/>
      <c r="E114" s="123"/>
      <c r="F114" s="123"/>
      <c r="G114" s="123"/>
      <c r="H114" s="123"/>
      <c r="I114" s="147"/>
      <c r="J114" s="126"/>
      <c r="K114" s="127"/>
      <c r="L114" s="129"/>
      <c r="M114" s="147"/>
      <c r="N114" s="126"/>
      <c r="O114" s="127"/>
      <c r="P114" s="129"/>
      <c r="Q114" s="130"/>
      <c r="S114" s="1" t="s">
        <v>204</v>
      </c>
      <c r="T114" t="str">
        <f t="shared" si="19"/>
        <v/>
      </c>
      <c r="U114" s="58" t="str">
        <f t="shared" si="14"/>
        <v>337110</v>
      </c>
      <c r="V114" s="58" t="str">
        <f t="shared" si="20"/>
        <v>()</v>
      </c>
      <c r="W114" s="58">
        <f t="shared" si="15"/>
        <v>0</v>
      </c>
      <c r="X114" s="58">
        <f t="shared" si="16"/>
        <v>0</v>
      </c>
      <c r="Y114" s="58">
        <v>33</v>
      </c>
      <c r="Z114" s="58" t="str">
        <f t="shared" si="17"/>
        <v/>
      </c>
      <c r="AA114" s="58">
        <f t="shared" si="18"/>
        <v>0</v>
      </c>
      <c r="AB114" s="58" t="str">
        <f t="shared" si="21"/>
        <v/>
      </c>
      <c r="AC114" s="72" t="str">
        <f t="shared" si="22"/>
        <v/>
      </c>
      <c r="AD114" s="74"/>
      <c r="AE114" t="e">
        <f>INDEX(データ!$D$4:$D$14,MATCH('ｴﾝﾄﾘｰシート 解説'!H114,データ!$A$4:$A$14,0))</f>
        <v>#N/A</v>
      </c>
      <c r="AF114" t="e">
        <f>INDEX(データ!$D$4:$D$14,MATCH('ｴﾝﾄﾘｰシート 解説'!L114,データ!$A$4:$A$14,0))</f>
        <v>#N/A</v>
      </c>
      <c r="AG114" t="s">
        <v>30</v>
      </c>
      <c r="AH114" t="s">
        <v>31</v>
      </c>
    </row>
    <row r="115" spans="1:34" ht="18" customHeight="1" x14ac:dyDescent="0.2">
      <c r="A115" s="57" t="s">
        <v>154</v>
      </c>
      <c r="B115" s="131" t="str">
        <f t="shared" si="13"/>
        <v/>
      </c>
      <c r="C115" s="131"/>
      <c r="D115" s="132"/>
      <c r="E115" s="132"/>
      <c r="F115" s="132"/>
      <c r="G115" s="132"/>
      <c r="H115" s="132"/>
      <c r="I115" s="148"/>
      <c r="J115" s="135"/>
      <c r="K115" s="136"/>
      <c r="L115" s="138"/>
      <c r="M115" s="148"/>
      <c r="N115" s="135"/>
      <c r="O115" s="136"/>
      <c r="P115" s="138"/>
      <c r="Q115" s="139"/>
      <c r="S115" s="1" t="s">
        <v>204</v>
      </c>
      <c r="T115" t="str">
        <f t="shared" si="19"/>
        <v/>
      </c>
      <c r="U115" s="58" t="str">
        <f t="shared" si="14"/>
        <v>337111</v>
      </c>
      <c r="V115" s="58" t="str">
        <f t="shared" si="20"/>
        <v>()</v>
      </c>
      <c r="W115" s="58">
        <f t="shared" si="15"/>
        <v>0</v>
      </c>
      <c r="X115" s="58">
        <f t="shared" si="16"/>
        <v>0</v>
      </c>
      <c r="Y115" s="58">
        <v>33</v>
      </c>
      <c r="Z115" s="58" t="str">
        <f t="shared" si="17"/>
        <v/>
      </c>
      <c r="AA115" s="58">
        <f t="shared" si="18"/>
        <v>0</v>
      </c>
      <c r="AB115" s="58" t="str">
        <f t="shared" si="21"/>
        <v/>
      </c>
      <c r="AC115" s="72" t="str">
        <f t="shared" si="22"/>
        <v/>
      </c>
      <c r="AD115" s="74"/>
      <c r="AE115" t="e">
        <f>INDEX(データ!$D$4:$D$14,MATCH('ｴﾝﾄﾘｰシート 解説'!H115,データ!$A$4:$A$14,0))</f>
        <v>#N/A</v>
      </c>
      <c r="AF115" t="e">
        <f>INDEX(データ!$D$4:$D$14,MATCH('ｴﾝﾄﾘｰシート 解説'!L115,データ!$A$4:$A$14,0))</f>
        <v>#N/A</v>
      </c>
      <c r="AG115" t="s">
        <v>30</v>
      </c>
      <c r="AH115" t="s">
        <v>31</v>
      </c>
    </row>
    <row r="116" spans="1:34" ht="18" customHeight="1" x14ac:dyDescent="0.2">
      <c r="A116" s="54" t="s">
        <v>155</v>
      </c>
      <c r="B116" s="99" t="str">
        <f t="shared" si="13"/>
        <v/>
      </c>
      <c r="C116" s="99"/>
      <c r="D116" s="58"/>
      <c r="E116" s="58"/>
      <c r="F116" s="58"/>
      <c r="G116" s="58"/>
      <c r="H116" s="58"/>
      <c r="I116" s="100"/>
      <c r="J116" s="72"/>
      <c r="K116" s="110"/>
      <c r="L116" s="108"/>
      <c r="M116" s="100"/>
      <c r="N116" s="72"/>
      <c r="O116" s="110"/>
      <c r="P116" s="108"/>
      <c r="Q116" s="94"/>
      <c r="S116" s="1" t="s">
        <v>204</v>
      </c>
      <c r="T116" t="str">
        <f t="shared" si="19"/>
        <v/>
      </c>
      <c r="U116" s="58" t="str">
        <f t="shared" si="14"/>
        <v>337112</v>
      </c>
      <c r="V116" s="58" t="str">
        <f t="shared" si="20"/>
        <v>()</v>
      </c>
      <c r="W116" s="58">
        <f t="shared" si="15"/>
        <v>0</v>
      </c>
      <c r="X116" s="58">
        <f t="shared" si="16"/>
        <v>0</v>
      </c>
      <c r="Y116" s="58">
        <v>33</v>
      </c>
      <c r="Z116" s="58" t="str">
        <f t="shared" si="17"/>
        <v/>
      </c>
      <c r="AA116" s="58">
        <f t="shared" si="18"/>
        <v>0</v>
      </c>
      <c r="AB116" s="58" t="str">
        <f t="shared" si="21"/>
        <v/>
      </c>
      <c r="AC116" s="72" t="str">
        <f t="shared" si="22"/>
        <v/>
      </c>
      <c r="AD116" s="75"/>
      <c r="AE116" t="e">
        <f>INDEX(データ!$D$4:$D$14,MATCH('ｴﾝﾄﾘｰシート 解説'!H116,データ!$A$4:$A$14,0))</f>
        <v>#N/A</v>
      </c>
      <c r="AF116" t="e">
        <f>INDEX(データ!$D$4:$D$14,MATCH('ｴﾝﾄﾘｰシート 解説'!L116,データ!$A$4:$A$14,0))</f>
        <v>#N/A</v>
      </c>
      <c r="AG116" t="s">
        <v>30</v>
      </c>
      <c r="AH116" t="s">
        <v>31</v>
      </c>
    </row>
    <row r="117" spans="1:34" ht="18" customHeight="1" x14ac:dyDescent="0.2">
      <c r="A117" s="54" t="s">
        <v>156</v>
      </c>
      <c r="B117" s="99" t="str">
        <f t="shared" si="13"/>
        <v/>
      </c>
      <c r="C117" s="99"/>
      <c r="D117" s="58"/>
      <c r="E117" s="58"/>
      <c r="F117" s="58"/>
      <c r="G117" s="58"/>
      <c r="H117" s="58"/>
      <c r="I117" s="100"/>
      <c r="J117" s="72"/>
      <c r="K117" s="110"/>
      <c r="L117" s="108"/>
      <c r="M117" s="100"/>
      <c r="N117" s="72"/>
      <c r="O117" s="110"/>
      <c r="P117" s="108"/>
      <c r="Q117" s="94"/>
      <c r="S117" s="1" t="s">
        <v>204</v>
      </c>
      <c r="T117" t="str">
        <f t="shared" si="19"/>
        <v/>
      </c>
      <c r="U117" s="58" t="str">
        <f t="shared" si="14"/>
        <v>337113</v>
      </c>
      <c r="V117" s="58" t="str">
        <f t="shared" si="20"/>
        <v>()</v>
      </c>
      <c r="W117" s="58">
        <f t="shared" si="15"/>
        <v>0</v>
      </c>
      <c r="X117" s="58">
        <f t="shared" si="16"/>
        <v>0</v>
      </c>
      <c r="Y117" s="58">
        <v>33</v>
      </c>
      <c r="Z117" s="58" t="str">
        <f t="shared" si="17"/>
        <v/>
      </c>
      <c r="AA117" s="58">
        <f t="shared" si="18"/>
        <v>0</v>
      </c>
      <c r="AB117" s="58" t="str">
        <f t="shared" si="21"/>
        <v/>
      </c>
      <c r="AC117" s="72" t="str">
        <f t="shared" si="22"/>
        <v/>
      </c>
      <c r="AD117" s="74"/>
      <c r="AE117" t="e">
        <f>INDEX(データ!$D$4:$D$14,MATCH('ｴﾝﾄﾘｰシート 解説'!H117,データ!$A$4:$A$14,0))</f>
        <v>#N/A</v>
      </c>
      <c r="AF117" t="e">
        <f>INDEX(データ!$D$4:$D$14,MATCH('ｴﾝﾄﾘｰシート 解説'!L117,データ!$A$4:$A$14,0))</f>
        <v>#N/A</v>
      </c>
      <c r="AG117" t="s">
        <v>30</v>
      </c>
      <c r="AH117" t="s">
        <v>31</v>
      </c>
    </row>
    <row r="118" spans="1:34" ht="18" customHeight="1" x14ac:dyDescent="0.2">
      <c r="A118" s="54" t="s">
        <v>157</v>
      </c>
      <c r="B118" s="99" t="str">
        <f t="shared" si="13"/>
        <v/>
      </c>
      <c r="C118" s="99"/>
      <c r="D118" s="58"/>
      <c r="E118" s="58"/>
      <c r="F118" s="58"/>
      <c r="G118" s="58"/>
      <c r="H118" s="58"/>
      <c r="I118" s="100"/>
      <c r="J118" s="72"/>
      <c r="K118" s="110"/>
      <c r="L118" s="108"/>
      <c r="M118" s="100"/>
      <c r="N118" s="72"/>
      <c r="O118" s="110"/>
      <c r="P118" s="108"/>
      <c r="Q118" s="94"/>
      <c r="S118" s="1" t="s">
        <v>204</v>
      </c>
      <c r="T118" t="str">
        <f t="shared" si="19"/>
        <v/>
      </c>
      <c r="U118" s="58" t="str">
        <f t="shared" si="14"/>
        <v>337114</v>
      </c>
      <c r="V118" s="58" t="str">
        <f t="shared" si="20"/>
        <v>()</v>
      </c>
      <c r="W118" s="58">
        <f t="shared" si="15"/>
        <v>0</v>
      </c>
      <c r="X118" s="58">
        <f t="shared" si="16"/>
        <v>0</v>
      </c>
      <c r="Y118" s="58">
        <v>33</v>
      </c>
      <c r="Z118" s="58" t="str">
        <f t="shared" si="17"/>
        <v/>
      </c>
      <c r="AA118" s="58">
        <f t="shared" si="18"/>
        <v>0</v>
      </c>
      <c r="AB118" s="58" t="str">
        <f t="shared" si="21"/>
        <v/>
      </c>
      <c r="AC118" s="72" t="str">
        <f t="shared" si="22"/>
        <v/>
      </c>
      <c r="AD118" s="74"/>
      <c r="AE118" t="e">
        <f>INDEX(データ!$D$4:$D$14,MATCH('ｴﾝﾄﾘｰシート 解説'!H118,データ!$A$4:$A$14,0))</f>
        <v>#N/A</v>
      </c>
      <c r="AF118" t="e">
        <f>INDEX(データ!$D$4:$D$14,MATCH('ｴﾝﾄﾘｰシート 解説'!L118,データ!$A$4:$A$14,0))</f>
        <v>#N/A</v>
      </c>
      <c r="AG118" t="s">
        <v>30</v>
      </c>
      <c r="AH118" t="s">
        <v>31</v>
      </c>
    </row>
    <row r="119" spans="1:34" ht="18" customHeight="1" x14ac:dyDescent="0.2">
      <c r="A119" s="54" t="s">
        <v>158</v>
      </c>
      <c r="B119" s="99" t="str">
        <f t="shared" si="13"/>
        <v/>
      </c>
      <c r="C119" s="99"/>
      <c r="D119" s="58"/>
      <c r="E119" s="58"/>
      <c r="F119" s="58"/>
      <c r="G119" s="58"/>
      <c r="H119" s="58"/>
      <c r="I119" s="100"/>
      <c r="J119" s="72"/>
      <c r="K119" s="110"/>
      <c r="L119" s="108"/>
      <c r="M119" s="100"/>
      <c r="N119" s="72"/>
      <c r="O119" s="110"/>
      <c r="P119" s="108"/>
      <c r="Q119" s="94"/>
      <c r="S119" s="1" t="s">
        <v>204</v>
      </c>
      <c r="T119" t="str">
        <f t="shared" si="19"/>
        <v/>
      </c>
      <c r="U119" s="58" t="str">
        <f t="shared" si="14"/>
        <v>337115</v>
      </c>
      <c r="V119" s="58" t="str">
        <f t="shared" si="20"/>
        <v>()</v>
      </c>
      <c r="W119" s="58">
        <f t="shared" si="15"/>
        <v>0</v>
      </c>
      <c r="X119" s="58">
        <f t="shared" si="16"/>
        <v>0</v>
      </c>
      <c r="Y119" s="58">
        <v>33</v>
      </c>
      <c r="Z119" s="58" t="str">
        <f t="shared" si="17"/>
        <v/>
      </c>
      <c r="AA119" s="58">
        <f t="shared" si="18"/>
        <v>0</v>
      </c>
      <c r="AB119" s="58" t="str">
        <f t="shared" si="21"/>
        <v/>
      </c>
      <c r="AC119" s="72" t="str">
        <f t="shared" si="22"/>
        <v/>
      </c>
      <c r="AD119" s="74"/>
      <c r="AE119" t="e">
        <f>INDEX(データ!$D$4:$D$14,MATCH('ｴﾝﾄﾘｰシート 解説'!H119,データ!$A$4:$A$14,0))</f>
        <v>#N/A</v>
      </c>
      <c r="AF119" t="e">
        <f>INDEX(データ!$D$4:$D$14,MATCH('ｴﾝﾄﾘｰシート 解説'!L119,データ!$A$4:$A$14,0))</f>
        <v>#N/A</v>
      </c>
      <c r="AG119" t="s">
        <v>30</v>
      </c>
      <c r="AH119" t="s">
        <v>31</v>
      </c>
    </row>
    <row r="120" spans="1:34" ht="18" customHeight="1" x14ac:dyDescent="0.2">
      <c r="A120" s="54" t="s">
        <v>159</v>
      </c>
      <c r="B120" s="99" t="str">
        <f t="shared" si="13"/>
        <v/>
      </c>
      <c r="C120" s="99"/>
      <c r="D120" s="58"/>
      <c r="E120" s="58"/>
      <c r="F120" s="58"/>
      <c r="G120" s="58"/>
      <c r="H120" s="58"/>
      <c r="I120" s="100"/>
      <c r="J120" s="72"/>
      <c r="K120" s="110"/>
      <c r="L120" s="108"/>
      <c r="M120" s="100"/>
      <c r="N120" s="72"/>
      <c r="O120" s="110"/>
      <c r="P120" s="108"/>
      <c r="Q120" s="94"/>
      <c r="S120" s="1" t="s">
        <v>204</v>
      </c>
      <c r="T120" t="str">
        <f t="shared" si="19"/>
        <v/>
      </c>
      <c r="U120" s="58" t="str">
        <f t="shared" si="14"/>
        <v>337116</v>
      </c>
      <c r="V120" s="58" t="str">
        <f t="shared" si="20"/>
        <v>()</v>
      </c>
      <c r="W120" s="58">
        <f t="shared" si="15"/>
        <v>0</v>
      </c>
      <c r="X120" s="58">
        <f t="shared" si="16"/>
        <v>0</v>
      </c>
      <c r="Y120" s="58">
        <v>33</v>
      </c>
      <c r="Z120" s="58" t="str">
        <f t="shared" si="17"/>
        <v/>
      </c>
      <c r="AA120" s="58">
        <f t="shared" si="18"/>
        <v>0</v>
      </c>
      <c r="AB120" s="58" t="str">
        <f t="shared" si="21"/>
        <v/>
      </c>
      <c r="AC120" s="72" t="str">
        <f t="shared" si="22"/>
        <v/>
      </c>
      <c r="AD120" s="75"/>
      <c r="AE120" t="e">
        <f>INDEX(データ!$D$4:$D$14,MATCH('ｴﾝﾄﾘｰシート 解説'!H120,データ!$A$4:$A$14,0))</f>
        <v>#N/A</v>
      </c>
      <c r="AF120" t="e">
        <f>INDEX(データ!$D$4:$D$14,MATCH('ｴﾝﾄﾘｰシート 解説'!L120,データ!$A$4:$A$14,0))</f>
        <v>#N/A</v>
      </c>
      <c r="AG120" t="s">
        <v>30</v>
      </c>
      <c r="AH120" t="s">
        <v>31</v>
      </c>
    </row>
    <row r="121" spans="1:34" ht="18" customHeight="1" x14ac:dyDescent="0.2">
      <c r="A121" s="54" t="s">
        <v>160</v>
      </c>
      <c r="B121" s="99" t="str">
        <f t="shared" si="13"/>
        <v/>
      </c>
      <c r="C121" s="99"/>
      <c r="D121" s="58"/>
      <c r="E121" s="58"/>
      <c r="F121" s="58"/>
      <c r="G121" s="58"/>
      <c r="H121" s="58"/>
      <c r="I121" s="100"/>
      <c r="J121" s="72"/>
      <c r="K121" s="110"/>
      <c r="L121" s="108"/>
      <c r="M121" s="100"/>
      <c r="N121" s="72"/>
      <c r="O121" s="110"/>
      <c r="P121" s="108"/>
      <c r="Q121" s="94"/>
      <c r="S121" s="1" t="s">
        <v>204</v>
      </c>
      <c r="T121" t="str">
        <f t="shared" si="19"/>
        <v/>
      </c>
      <c r="U121" s="58" t="str">
        <f t="shared" si="14"/>
        <v>337117</v>
      </c>
      <c r="V121" s="58" t="str">
        <f t="shared" si="20"/>
        <v>()</v>
      </c>
      <c r="W121" s="58">
        <f t="shared" si="15"/>
        <v>0</v>
      </c>
      <c r="X121" s="58">
        <f t="shared" si="16"/>
        <v>0</v>
      </c>
      <c r="Y121" s="58">
        <v>33</v>
      </c>
      <c r="Z121" s="58" t="str">
        <f t="shared" si="17"/>
        <v/>
      </c>
      <c r="AA121" s="58">
        <f t="shared" si="18"/>
        <v>0</v>
      </c>
      <c r="AB121" s="58" t="str">
        <f t="shared" si="21"/>
        <v/>
      </c>
      <c r="AC121" s="72" t="str">
        <f t="shared" si="22"/>
        <v/>
      </c>
      <c r="AD121" s="74"/>
      <c r="AE121" t="e">
        <f>INDEX(データ!$D$4:$D$14,MATCH('ｴﾝﾄﾘｰシート 解説'!H121,データ!$A$4:$A$14,0))</f>
        <v>#N/A</v>
      </c>
      <c r="AF121" t="e">
        <f>INDEX(データ!$D$4:$D$14,MATCH('ｴﾝﾄﾘｰシート 解説'!L121,データ!$A$4:$A$14,0))</f>
        <v>#N/A</v>
      </c>
      <c r="AG121" t="s">
        <v>30</v>
      </c>
      <c r="AH121" t="s">
        <v>31</v>
      </c>
    </row>
    <row r="122" spans="1:34" ht="18" customHeight="1" x14ac:dyDescent="0.2">
      <c r="A122" s="54" t="s">
        <v>161</v>
      </c>
      <c r="B122" s="99" t="str">
        <f t="shared" si="13"/>
        <v/>
      </c>
      <c r="C122" s="99"/>
      <c r="D122" s="58"/>
      <c r="E122" s="58"/>
      <c r="F122" s="58"/>
      <c r="G122" s="58"/>
      <c r="H122" s="58"/>
      <c r="I122" s="100"/>
      <c r="J122" s="72"/>
      <c r="K122" s="110"/>
      <c r="L122" s="108"/>
      <c r="M122" s="100"/>
      <c r="N122" s="72"/>
      <c r="O122" s="110"/>
      <c r="P122" s="108"/>
      <c r="Q122" s="94"/>
      <c r="S122" s="1" t="s">
        <v>204</v>
      </c>
      <c r="T122" t="str">
        <f t="shared" si="19"/>
        <v/>
      </c>
      <c r="U122" s="58" t="str">
        <f t="shared" si="14"/>
        <v>337118</v>
      </c>
      <c r="V122" s="58" t="str">
        <f t="shared" si="20"/>
        <v>()</v>
      </c>
      <c r="W122" s="58">
        <f t="shared" si="15"/>
        <v>0</v>
      </c>
      <c r="X122" s="58">
        <f t="shared" si="16"/>
        <v>0</v>
      </c>
      <c r="Y122" s="58">
        <v>33</v>
      </c>
      <c r="Z122" s="58" t="str">
        <f t="shared" si="17"/>
        <v/>
      </c>
      <c r="AA122" s="58">
        <f t="shared" si="18"/>
        <v>0</v>
      </c>
      <c r="AB122" s="58" t="str">
        <f t="shared" si="21"/>
        <v/>
      </c>
      <c r="AC122" s="72" t="str">
        <f t="shared" si="22"/>
        <v/>
      </c>
      <c r="AD122" s="74"/>
      <c r="AE122" t="e">
        <f>INDEX(データ!$D$4:$D$14,MATCH('ｴﾝﾄﾘｰシート 解説'!H122,データ!$A$4:$A$14,0))</f>
        <v>#N/A</v>
      </c>
      <c r="AF122" t="e">
        <f>INDEX(データ!$D$4:$D$14,MATCH('ｴﾝﾄﾘｰシート 解説'!L122,データ!$A$4:$A$14,0))</f>
        <v>#N/A</v>
      </c>
      <c r="AG122" t="s">
        <v>30</v>
      </c>
      <c r="AH122" t="s">
        <v>31</v>
      </c>
    </row>
    <row r="123" spans="1:34" ht="18" customHeight="1" x14ac:dyDescent="0.2">
      <c r="A123" s="54" t="s">
        <v>162</v>
      </c>
      <c r="B123" s="99" t="str">
        <f t="shared" si="13"/>
        <v/>
      </c>
      <c r="C123" s="99"/>
      <c r="D123" s="58"/>
      <c r="E123" s="58"/>
      <c r="F123" s="58"/>
      <c r="G123" s="58"/>
      <c r="H123" s="58"/>
      <c r="I123" s="100"/>
      <c r="J123" s="72"/>
      <c r="K123" s="110"/>
      <c r="L123" s="108"/>
      <c r="M123" s="100"/>
      <c r="N123" s="72"/>
      <c r="O123" s="110"/>
      <c r="P123" s="108"/>
      <c r="Q123" s="94"/>
      <c r="S123" s="1" t="s">
        <v>204</v>
      </c>
      <c r="T123" t="str">
        <f t="shared" si="19"/>
        <v/>
      </c>
      <c r="U123" s="58" t="str">
        <f t="shared" si="14"/>
        <v>337119</v>
      </c>
      <c r="V123" s="58" t="str">
        <f t="shared" si="20"/>
        <v>()</v>
      </c>
      <c r="W123" s="58">
        <f t="shared" si="15"/>
        <v>0</v>
      </c>
      <c r="X123" s="58">
        <f t="shared" si="16"/>
        <v>0</v>
      </c>
      <c r="Y123" s="58">
        <v>33</v>
      </c>
      <c r="Z123" s="58" t="str">
        <f t="shared" si="17"/>
        <v/>
      </c>
      <c r="AA123" s="58">
        <f t="shared" si="18"/>
        <v>0</v>
      </c>
      <c r="AB123" s="58" t="str">
        <f t="shared" si="21"/>
        <v/>
      </c>
      <c r="AC123" s="72" t="str">
        <f t="shared" si="22"/>
        <v/>
      </c>
      <c r="AD123" s="74"/>
      <c r="AE123" t="e">
        <f>INDEX(データ!$D$4:$D$14,MATCH('ｴﾝﾄﾘｰシート 解説'!H123,データ!$A$4:$A$14,0))</f>
        <v>#N/A</v>
      </c>
      <c r="AF123" t="e">
        <f>INDEX(データ!$D$4:$D$14,MATCH('ｴﾝﾄﾘｰシート 解説'!L123,データ!$A$4:$A$14,0))</f>
        <v>#N/A</v>
      </c>
      <c r="AG123" t="s">
        <v>30</v>
      </c>
      <c r="AH123" t="s">
        <v>31</v>
      </c>
    </row>
    <row r="124" spans="1:34" ht="18" customHeight="1" thickBot="1" x14ac:dyDescent="0.25">
      <c r="A124" s="55" t="s">
        <v>163</v>
      </c>
      <c r="B124" s="140" t="str">
        <f t="shared" si="13"/>
        <v/>
      </c>
      <c r="C124" s="140"/>
      <c r="D124" s="141"/>
      <c r="E124" s="141"/>
      <c r="F124" s="141"/>
      <c r="G124" s="141"/>
      <c r="H124" s="141"/>
      <c r="I124" s="142"/>
      <c r="J124" s="143"/>
      <c r="K124" s="144"/>
      <c r="L124" s="145"/>
      <c r="M124" s="142"/>
      <c r="N124" s="143"/>
      <c r="O124" s="144"/>
      <c r="P124" s="145"/>
      <c r="Q124" s="146"/>
      <c r="S124" s="1" t="s">
        <v>204</v>
      </c>
      <c r="T124" t="str">
        <f t="shared" si="19"/>
        <v/>
      </c>
      <c r="U124" s="58" t="str">
        <f t="shared" si="14"/>
        <v>337120</v>
      </c>
      <c r="V124" s="58" t="str">
        <f t="shared" si="20"/>
        <v>()</v>
      </c>
      <c r="W124" s="58">
        <f t="shared" si="15"/>
        <v>0</v>
      </c>
      <c r="X124" s="58">
        <f t="shared" si="16"/>
        <v>0</v>
      </c>
      <c r="Y124" s="58">
        <v>33</v>
      </c>
      <c r="Z124" s="58" t="str">
        <f t="shared" si="17"/>
        <v/>
      </c>
      <c r="AA124" s="58">
        <f t="shared" si="18"/>
        <v>0</v>
      </c>
      <c r="AB124" s="58" t="str">
        <f t="shared" si="21"/>
        <v/>
      </c>
      <c r="AC124" s="72" t="str">
        <f t="shared" si="22"/>
        <v/>
      </c>
      <c r="AD124" s="75"/>
      <c r="AE124" t="e">
        <f>INDEX(データ!$D$4:$D$14,MATCH('ｴﾝﾄﾘｰシート 解説'!H124,データ!$A$4:$A$14,0))</f>
        <v>#N/A</v>
      </c>
      <c r="AF124" t="e">
        <f>INDEX(データ!$D$4:$D$14,MATCH('ｴﾝﾄﾘｰシート 解説'!L124,データ!$A$4:$A$14,0))</f>
        <v>#N/A</v>
      </c>
      <c r="AG124" t="s">
        <v>30</v>
      </c>
      <c r="AH124" t="s">
        <v>31</v>
      </c>
    </row>
    <row r="125" spans="1:34" ht="18" customHeight="1" x14ac:dyDescent="0.2">
      <c r="A125" s="111" t="s">
        <v>164</v>
      </c>
      <c r="B125" s="112" t="str">
        <f t="shared" si="13"/>
        <v/>
      </c>
      <c r="C125" s="112"/>
      <c r="D125" s="113"/>
      <c r="E125" s="113"/>
      <c r="F125" s="113"/>
      <c r="G125" s="113"/>
      <c r="H125" s="113"/>
      <c r="I125" s="114"/>
      <c r="J125" s="115"/>
      <c r="K125" s="116"/>
      <c r="L125" s="117"/>
      <c r="M125" s="114"/>
      <c r="N125" s="115"/>
      <c r="O125" s="116"/>
      <c r="P125" s="117"/>
      <c r="Q125" s="98"/>
      <c r="S125" s="1" t="s">
        <v>204</v>
      </c>
      <c r="T125" t="str">
        <f t="shared" si="19"/>
        <v/>
      </c>
      <c r="U125" s="58" t="str">
        <f t="shared" si="14"/>
        <v>337121</v>
      </c>
      <c r="V125" s="58" t="str">
        <f t="shared" si="20"/>
        <v>()</v>
      </c>
      <c r="W125" s="58">
        <f t="shared" si="15"/>
        <v>0</v>
      </c>
      <c r="X125" s="58">
        <f t="shared" si="16"/>
        <v>0</v>
      </c>
      <c r="Y125" s="58">
        <v>33</v>
      </c>
      <c r="Z125" s="58" t="str">
        <f t="shared" si="17"/>
        <v/>
      </c>
      <c r="AA125" s="58">
        <f t="shared" si="18"/>
        <v>0</v>
      </c>
      <c r="AB125" s="58" t="str">
        <f t="shared" si="21"/>
        <v/>
      </c>
      <c r="AC125" s="72" t="str">
        <f t="shared" si="22"/>
        <v/>
      </c>
      <c r="AD125" s="74"/>
      <c r="AE125" t="e">
        <f>INDEX(データ!$D$4:$D$14,MATCH('ｴﾝﾄﾘｰシート 解説'!H125,データ!$A$4:$A$14,0))</f>
        <v>#N/A</v>
      </c>
      <c r="AF125" t="e">
        <f>INDEX(データ!$D$4:$D$14,MATCH('ｴﾝﾄﾘｰシート 解説'!L125,データ!$A$4:$A$14,0))</f>
        <v>#N/A</v>
      </c>
      <c r="AG125" t="s">
        <v>30</v>
      </c>
      <c r="AH125" t="s">
        <v>31</v>
      </c>
    </row>
    <row r="126" spans="1:34" ht="18" customHeight="1" x14ac:dyDescent="0.2">
      <c r="A126" s="107" t="s">
        <v>165</v>
      </c>
      <c r="B126" s="99" t="str">
        <f t="shared" si="13"/>
        <v/>
      </c>
      <c r="C126" s="99"/>
      <c r="D126" s="58"/>
      <c r="E126" s="58"/>
      <c r="F126" s="58"/>
      <c r="G126" s="58"/>
      <c r="H126" s="58"/>
      <c r="I126" s="100"/>
      <c r="J126" s="72"/>
      <c r="K126" s="110"/>
      <c r="L126" s="108"/>
      <c r="M126" s="100"/>
      <c r="N126" s="72"/>
      <c r="O126" s="110"/>
      <c r="P126" s="108"/>
      <c r="Q126" s="94"/>
      <c r="S126" s="1" t="s">
        <v>204</v>
      </c>
      <c r="T126" t="str">
        <f t="shared" si="19"/>
        <v/>
      </c>
      <c r="U126" s="58" t="str">
        <f t="shared" si="14"/>
        <v>337122</v>
      </c>
      <c r="V126" s="58" t="str">
        <f t="shared" si="20"/>
        <v>()</v>
      </c>
      <c r="W126" s="58">
        <f t="shared" si="15"/>
        <v>0</v>
      </c>
      <c r="X126" s="58">
        <f t="shared" si="16"/>
        <v>0</v>
      </c>
      <c r="Y126" s="58">
        <v>33</v>
      </c>
      <c r="Z126" s="58" t="str">
        <f t="shared" si="17"/>
        <v/>
      </c>
      <c r="AA126" s="58">
        <f t="shared" si="18"/>
        <v>0</v>
      </c>
      <c r="AB126" s="58" t="str">
        <f t="shared" si="21"/>
        <v/>
      </c>
      <c r="AC126" s="72" t="str">
        <f t="shared" si="22"/>
        <v/>
      </c>
      <c r="AD126" s="74"/>
      <c r="AE126" t="e">
        <f>INDEX(データ!$D$4:$D$14,MATCH('ｴﾝﾄﾘｰシート 解説'!H126,データ!$A$4:$A$14,0))</f>
        <v>#N/A</v>
      </c>
      <c r="AF126" t="e">
        <f>INDEX(データ!$D$4:$D$14,MATCH('ｴﾝﾄﾘｰシート 解説'!L126,データ!$A$4:$A$14,0))</f>
        <v>#N/A</v>
      </c>
      <c r="AG126" t="s">
        <v>30</v>
      </c>
      <c r="AH126" t="s">
        <v>31</v>
      </c>
    </row>
    <row r="127" spans="1:34" ht="18" customHeight="1" x14ac:dyDescent="0.2">
      <c r="A127" s="107" t="s">
        <v>166</v>
      </c>
      <c r="B127" s="99" t="str">
        <f t="shared" si="13"/>
        <v/>
      </c>
      <c r="C127" s="99"/>
      <c r="D127" s="58"/>
      <c r="E127" s="58"/>
      <c r="F127" s="58"/>
      <c r="G127" s="58"/>
      <c r="H127" s="58"/>
      <c r="I127" s="100"/>
      <c r="J127" s="72"/>
      <c r="K127" s="110"/>
      <c r="L127" s="108"/>
      <c r="M127" s="100"/>
      <c r="N127" s="72"/>
      <c r="O127" s="110"/>
      <c r="P127" s="108"/>
      <c r="Q127" s="94"/>
      <c r="S127" s="1" t="s">
        <v>204</v>
      </c>
      <c r="T127" t="str">
        <f t="shared" si="19"/>
        <v/>
      </c>
      <c r="U127" s="58" t="str">
        <f t="shared" si="14"/>
        <v>337123</v>
      </c>
      <c r="V127" s="58" t="str">
        <f t="shared" si="20"/>
        <v>()</v>
      </c>
      <c r="W127" s="58">
        <f t="shared" si="15"/>
        <v>0</v>
      </c>
      <c r="X127" s="58">
        <f t="shared" si="16"/>
        <v>0</v>
      </c>
      <c r="Y127" s="58">
        <v>33</v>
      </c>
      <c r="Z127" s="58" t="str">
        <f t="shared" si="17"/>
        <v/>
      </c>
      <c r="AA127" s="58">
        <f t="shared" si="18"/>
        <v>0</v>
      </c>
      <c r="AB127" s="58" t="str">
        <f t="shared" si="21"/>
        <v/>
      </c>
      <c r="AC127" s="72" t="str">
        <f t="shared" si="22"/>
        <v/>
      </c>
      <c r="AD127" s="74"/>
      <c r="AE127" t="e">
        <f>INDEX(データ!$D$4:$D$14,MATCH('ｴﾝﾄﾘｰシート 解説'!H127,データ!$A$4:$A$14,0))</f>
        <v>#N/A</v>
      </c>
      <c r="AF127" t="e">
        <f>INDEX(データ!$D$4:$D$14,MATCH('ｴﾝﾄﾘｰシート 解説'!L127,データ!$A$4:$A$14,0))</f>
        <v>#N/A</v>
      </c>
      <c r="AG127" t="s">
        <v>30</v>
      </c>
      <c r="AH127" t="s">
        <v>31</v>
      </c>
    </row>
    <row r="128" spans="1:34" ht="18" customHeight="1" x14ac:dyDescent="0.2">
      <c r="A128" s="107" t="s">
        <v>167</v>
      </c>
      <c r="B128" s="99" t="str">
        <f t="shared" si="13"/>
        <v/>
      </c>
      <c r="C128" s="99"/>
      <c r="D128" s="58"/>
      <c r="E128" s="58"/>
      <c r="F128" s="58"/>
      <c r="G128" s="58"/>
      <c r="H128" s="58"/>
      <c r="I128" s="100"/>
      <c r="J128" s="72"/>
      <c r="K128" s="110"/>
      <c r="L128" s="108"/>
      <c r="M128" s="100"/>
      <c r="N128" s="72"/>
      <c r="O128" s="110"/>
      <c r="P128" s="108"/>
      <c r="Q128" s="94"/>
      <c r="S128" s="1" t="s">
        <v>204</v>
      </c>
      <c r="T128" t="str">
        <f t="shared" si="19"/>
        <v/>
      </c>
      <c r="U128" s="58" t="str">
        <f t="shared" si="14"/>
        <v>337124</v>
      </c>
      <c r="V128" s="58" t="str">
        <f t="shared" si="20"/>
        <v>()</v>
      </c>
      <c r="W128" s="58">
        <f t="shared" si="15"/>
        <v>0</v>
      </c>
      <c r="X128" s="58">
        <f t="shared" si="16"/>
        <v>0</v>
      </c>
      <c r="Y128" s="58">
        <v>33</v>
      </c>
      <c r="Z128" s="58" t="str">
        <f t="shared" si="17"/>
        <v/>
      </c>
      <c r="AA128" s="58">
        <f t="shared" si="18"/>
        <v>0</v>
      </c>
      <c r="AB128" s="58" t="str">
        <f t="shared" si="21"/>
        <v/>
      </c>
      <c r="AC128" s="72" t="str">
        <f t="shared" si="22"/>
        <v/>
      </c>
      <c r="AD128" s="75"/>
      <c r="AE128" t="e">
        <f>INDEX(データ!$D$4:$D$14,MATCH('ｴﾝﾄﾘｰシート 解説'!H128,データ!$A$4:$A$14,0))</f>
        <v>#N/A</v>
      </c>
      <c r="AF128" t="e">
        <f>INDEX(データ!$D$4:$D$14,MATCH('ｴﾝﾄﾘｰシート 解説'!L128,データ!$A$4:$A$14,0))</f>
        <v>#N/A</v>
      </c>
      <c r="AG128" t="s">
        <v>30</v>
      </c>
      <c r="AH128" t="s">
        <v>31</v>
      </c>
    </row>
    <row r="129" spans="1:34" ht="18" customHeight="1" x14ac:dyDescent="0.2">
      <c r="A129" s="107" t="s">
        <v>168</v>
      </c>
      <c r="B129" s="99" t="str">
        <f t="shared" si="13"/>
        <v/>
      </c>
      <c r="C129" s="99"/>
      <c r="D129" s="58"/>
      <c r="E129" s="58"/>
      <c r="F129" s="58"/>
      <c r="G129" s="58"/>
      <c r="H129" s="58"/>
      <c r="I129" s="100"/>
      <c r="J129" s="72"/>
      <c r="K129" s="110"/>
      <c r="L129" s="108"/>
      <c r="M129" s="100"/>
      <c r="N129" s="72"/>
      <c r="O129" s="110"/>
      <c r="P129" s="108"/>
      <c r="Q129" s="94"/>
      <c r="S129" s="1" t="s">
        <v>204</v>
      </c>
      <c r="T129" t="str">
        <f t="shared" si="19"/>
        <v/>
      </c>
      <c r="U129" s="58" t="str">
        <f t="shared" si="14"/>
        <v>337125</v>
      </c>
      <c r="V129" s="58" t="str">
        <f t="shared" si="20"/>
        <v>()</v>
      </c>
      <c r="W129" s="58">
        <f t="shared" si="15"/>
        <v>0</v>
      </c>
      <c r="X129" s="58">
        <f t="shared" si="16"/>
        <v>0</v>
      </c>
      <c r="Y129" s="58">
        <v>33</v>
      </c>
      <c r="Z129" s="58" t="str">
        <f t="shared" si="17"/>
        <v/>
      </c>
      <c r="AA129" s="58">
        <f t="shared" si="18"/>
        <v>0</v>
      </c>
      <c r="AB129" s="58" t="str">
        <f t="shared" si="21"/>
        <v/>
      </c>
      <c r="AC129" s="72" t="str">
        <f t="shared" si="22"/>
        <v/>
      </c>
      <c r="AD129" s="74"/>
      <c r="AE129" t="e">
        <f>INDEX(データ!$D$4:$D$14,MATCH('ｴﾝﾄﾘｰシート 解説'!H129,データ!$A$4:$A$14,0))</f>
        <v>#N/A</v>
      </c>
      <c r="AF129" t="e">
        <f>INDEX(データ!$D$4:$D$14,MATCH('ｴﾝﾄﾘｰシート 解説'!L129,データ!$A$4:$A$14,0))</f>
        <v>#N/A</v>
      </c>
      <c r="AG129" t="s">
        <v>30</v>
      </c>
      <c r="AH129" t="s">
        <v>31</v>
      </c>
    </row>
    <row r="130" spans="1:34" ht="18" customHeight="1" x14ac:dyDescent="0.2">
      <c r="A130" s="107" t="s">
        <v>169</v>
      </c>
      <c r="B130" s="99" t="str">
        <f t="shared" si="13"/>
        <v/>
      </c>
      <c r="C130" s="99"/>
      <c r="D130" s="58"/>
      <c r="E130" s="58"/>
      <c r="F130" s="58"/>
      <c r="G130" s="58"/>
      <c r="H130" s="58"/>
      <c r="I130" s="100"/>
      <c r="J130" s="72"/>
      <c r="K130" s="110"/>
      <c r="L130" s="108"/>
      <c r="M130" s="100"/>
      <c r="N130" s="72"/>
      <c r="O130" s="110"/>
      <c r="P130" s="108"/>
      <c r="Q130" s="94"/>
      <c r="S130" s="1" t="s">
        <v>204</v>
      </c>
      <c r="T130" t="str">
        <f t="shared" si="19"/>
        <v/>
      </c>
      <c r="U130" s="58" t="str">
        <f t="shared" si="14"/>
        <v>337126</v>
      </c>
      <c r="V130" s="58" t="str">
        <f t="shared" si="20"/>
        <v>()</v>
      </c>
      <c r="W130" s="58">
        <f t="shared" si="15"/>
        <v>0</v>
      </c>
      <c r="X130" s="58">
        <f t="shared" si="16"/>
        <v>0</v>
      </c>
      <c r="Y130" s="58">
        <v>33</v>
      </c>
      <c r="Z130" s="58" t="str">
        <f t="shared" si="17"/>
        <v/>
      </c>
      <c r="AA130" s="58">
        <f t="shared" si="18"/>
        <v>0</v>
      </c>
      <c r="AB130" s="58" t="str">
        <f t="shared" si="21"/>
        <v/>
      </c>
      <c r="AC130" s="72" t="str">
        <f t="shared" si="22"/>
        <v/>
      </c>
      <c r="AD130" s="74"/>
      <c r="AE130" t="e">
        <f>INDEX(データ!$D$4:$D$14,MATCH('ｴﾝﾄﾘｰシート 解説'!H130,データ!$A$4:$A$14,0))</f>
        <v>#N/A</v>
      </c>
      <c r="AF130" t="e">
        <f>INDEX(データ!$D$4:$D$14,MATCH('ｴﾝﾄﾘｰシート 解説'!L130,データ!$A$4:$A$14,0))</f>
        <v>#N/A</v>
      </c>
      <c r="AG130" t="s">
        <v>30</v>
      </c>
      <c r="AH130" t="s">
        <v>31</v>
      </c>
    </row>
    <row r="131" spans="1:34" ht="18" customHeight="1" x14ac:dyDescent="0.2">
      <c r="A131" s="107" t="s">
        <v>170</v>
      </c>
      <c r="B131" s="99" t="str">
        <f t="shared" si="13"/>
        <v/>
      </c>
      <c r="C131" s="99"/>
      <c r="D131" s="58"/>
      <c r="E131" s="58"/>
      <c r="F131" s="58"/>
      <c r="G131" s="58"/>
      <c r="H131" s="58"/>
      <c r="I131" s="100"/>
      <c r="J131" s="72"/>
      <c r="K131" s="110"/>
      <c r="L131" s="108"/>
      <c r="M131" s="100"/>
      <c r="N131" s="72"/>
      <c r="O131" s="110"/>
      <c r="P131" s="108"/>
      <c r="Q131" s="94"/>
      <c r="S131" s="1" t="s">
        <v>204</v>
      </c>
      <c r="T131" t="str">
        <f t="shared" si="19"/>
        <v/>
      </c>
      <c r="U131" s="58" t="str">
        <f t="shared" si="14"/>
        <v>337127</v>
      </c>
      <c r="V131" s="58" t="str">
        <f t="shared" si="20"/>
        <v>()</v>
      </c>
      <c r="W131" s="58">
        <f t="shared" si="15"/>
        <v>0</v>
      </c>
      <c r="X131" s="58">
        <f t="shared" si="16"/>
        <v>0</v>
      </c>
      <c r="Y131" s="58">
        <v>33</v>
      </c>
      <c r="Z131" s="58" t="str">
        <f t="shared" si="17"/>
        <v/>
      </c>
      <c r="AA131" s="58">
        <f t="shared" si="18"/>
        <v>0</v>
      </c>
      <c r="AB131" s="58" t="str">
        <f t="shared" si="21"/>
        <v/>
      </c>
      <c r="AC131" s="72" t="str">
        <f t="shared" si="22"/>
        <v/>
      </c>
      <c r="AD131" s="74"/>
      <c r="AE131" t="e">
        <f>INDEX(データ!$D$4:$D$14,MATCH('ｴﾝﾄﾘｰシート 解説'!H131,データ!$A$4:$A$14,0))</f>
        <v>#N/A</v>
      </c>
      <c r="AF131" t="e">
        <f>INDEX(データ!$D$4:$D$14,MATCH('ｴﾝﾄﾘｰシート 解説'!L131,データ!$A$4:$A$14,0))</f>
        <v>#N/A</v>
      </c>
      <c r="AG131" t="s">
        <v>30</v>
      </c>
      <c r="AH131" t="s">
        <v>31</v>
      </c>
    </row>
    <row r="132" spans="1:34" ht="18" customHeight="1" x14ac:dyDescent="0.2">
      <c r="A132" s="107" t="s">
        <v>171</v>
      </c>
      <c r="B132" s="99" t="str">
        <f t="shared" si="13"/>
        <v/>
      </c>
      <c r="C132" s="99"/>
      <c r="D132" s="58"/>
      <c r="E132" s="58"/>
      <c r="F132" s="58"/>
      <c r="G132" s="58"/>
      <c r="H132" s="58"/>
      <c r="I132" s="100"/>
      <c r="J132" s="72"/>
      <c r="K132" s="110"/>
      <c r="L132" s="108"/>
      <c r="M132" s="100"/>
      <c r="N132" s="72"/>
      <c r="O132" s="110"/>
      <c r="P132" s="108"/>
      <c r="Q132" s="94"/>
      <c r="S132" s="1" t="s">
        <v>204</v>
      </c>
      <c r="T132" t="str">
        <f t="shared" si="19"/>
        <v/>
      </c>
      <c r="U132" s="58" t="str">
        <f t="shared" si="14"/>
        <v>337128</v>
      </c>
      <c r="V132" s="58" t="str">
        <f t="shared" si="20"/>
        <v>()</v>
      </c>
      <c r="W132" s="58">
        <f t="shared" si="15"/>
        <v>0</v>
      </c>
      <c r="X132" s="58">
        <f t="shared" si="16"/>
        <v>0</v>
      </c>
      <c r="Y132" s="58">
        <v>33</v>
      </c>
      <c r="Z132" s="58" t="str">
        <f t="shared" si="17"/>
        <v/>
      </c>
      <c r="AA132" s="58">
        <f t="shared" si="18"/>
        <v>0</v>
      </c>
      <c r="AB132" s="58" t="str">
        <f t="shared" si="21"/>
        <v/>
      </c>
      <c r="AC132" s="72" t="str">
        <f t="shared" si="22"/>
        <v/>
      </c>
      <c r="AD132" s="75"/>
      <c r="AE132" t="e">
        <f>INDEX(データ!$D$4:$D$14,MATCH('ｴﾝﾄﾘｰシート 解説'!H132,データ!$A$4:$A$14,0))</f>
        <v>#N/A</v>
      </c>
      <c r="AF132" t="e">
        <f>INDEX(データ!$D$4:$D$14,MATCH('ｴﾝﾄﾘｰシート 解説'!L132,データ!$A$4:$A$14,0))</f>
        <v>#N/A</v>
      </c>
      <c r="AG132" t="s">
        <v>30</v>
      </c>
      <c r="AH132" t="s">
        <v>31</v>
      </c>
    </row>
    <row r="133" spans="1:34" ht="18" customHeight="1" x14ac:dyDescent="0.2">
      <c r="A133" s="107" t="s">
        <v>172</v>
      </c>
      <c r="B133" s="99" t="str">
        <f t="shared" si="13"/>
        <v/>
      </c>
      <c r="C133" s="99"/>
      <c r="D133" s="58"/>
      <c r="E133" s="58"/>
      <c r="F133" s="58"/>
      <c r="G133" s="58"/>
      <c r="H133" s="58"/>
      <c r="I133" s="100"/>
      <c r="J133" s="72"/>
      <c r="K133" s="110"/>
      <c r="L133" s="108"/>
      <c r="M133" s="100"/>
      <c r="N133" s="72"/>
      <c r="O133" s="110"/>
      <c r="P133" s="108"/>
      <c r="Q133" s="94"/>
      <c r="S133" s="1" t="s">
        <v>204</v>
      </c>
      <c r="T133" t="str">
        <f t="shared" si="19"/>
        <v/>
      </c>
      <c r="U133" s="58" t="str">
        <f t="shared" si="14"/>
        <v>337129</v>
      </c>
      <c r="V133" s="58" t="str">
        <f t="shared" si="20"/>
        <v>()</v>
      </c>
      <c r="W133" s="58">
        <f t="shared" si="15"/>
        <v>0</v>
      </c>
      <c r="X133" s="58">
        <f t="shared" si="16"/>
        <v>0</v>
      </c>
      <c r="Y133" s="58">
        <v>33</v>
      </c>
      <c r="Z133" s="58" t="str">
        <f t="shared" si="17"/>
        <v/>
      </c>
      <c r="AA133" s="58">
        <f t="shared" si="18"/>
        <v>0</v>
      </c>
      <c r="AB133" s="58" t="str">
        <f t="shared" si="21"/>
        <v/>
      </c>
      <c r="AC133" s="72" t="str">
        <f t="shared" si="22"/>
        <v/>
      </c>
      <c r="AD133" s="74"/>
      <c r="AE133" t="e">
        <f>INDEX(データ!$D$4:$D$14,MATCH('ｴﾝﾄﾘｰシート 解説'!H133,データ!$A$4:$A$14,0))</f>
        <v>#N/A</v>
      </c>
      <c r="AF133" t="e">
        <f>INDEX(データ!$D$4:$D$14,MATCH('ｴﾝﾄﾘｰシート 解説'!L133,データ!$A$4:$A$14,0))</f>
        <v>#N/A</v>
      </c>
      <c r="AG133" t="s">
        <v>30</v>
      </c>
      <c r="AH133" t="s">
        <v>31</v>
      </c>
    </row>
    <row r="134" spans="1:34" ht="18" customHeight="1" x14ac:dyDescent="0.2">
      <c r="A134" s="107" t="s">
        <v>173</v>
      </c>
      <c r="B134" s="99" t="str">
        <f t="shared" ref="B134:B154" si="23">IF(D134="","",$D$2)</f>
        <v/>
      </c>
      <c r="C134" s="99"/>
      <c r="D134" s="58"/>
      <c r="E134" s="58"/>
      <c r="F134" s="58"/>
      <c r="G134" s="58"/>
      <c r="H134" s="58"/>
      <c r="I134" s="100"/>
      <c r="J134" s="72"/>
      <c r="K134" s="110"/>
      <c r="L134" s="108"/>
      <c r="M134" s="100"/>
      <c r="N134" s="72"/>
      <c r="O134" s="110"/>
      <c r="P134" s="108"/>
      <c r="Q134" s="94"/>
      <c r="S134" s="1" t="s">
        <v>204</v>
      </c>
      <c r="T134" t="str">
        <f t="shared" si="19"/>
        <v/>
      </c>
      <c r="U134" s="58" t="str">
        <f t="shared" ref="U134:U154" si="24">CONCATENATE(S134,$B$3,A134)</f>
        <v>337130</v>
      </c>
      <c r="V134" s="58" t="str">
        <f t="shared" si="20"/>
        <v>()</v>
      </c>
      <c r="W134" s="58">
        <f t="shared" ref="W134:W154" si="25">E134</f>
        <v>0</v>
      </c>
      <c r="X134" s="58">
        <f t="shared" ref="X134:X154" si="26">G134</f>
        <v>0</v>
      </c>
      <c r="Y134" s="58">
        <v>33</v>
      </c>
      <c r="Z134" s="58" t="str">
        <f t="shared" ref="Z134:Z154" si="27">IF(D134="","",CONCATENATE(S134,$B$3))</f>
        <v/>
      </c>
      <c r="AA134" s="58">
        <f t="shared" ref="AA134:AA154" si="28">C134</f>
        <v>0</v>
      </c>
      <c r="AB134" s="58" t="str">
        <f t="shared" si="21"/>
        <v/>
      </c>
      <c r="AC134" s="72" t="str">
        <f t="shared" si="22"/>
        <v/>
      </c>
      <c r="AD134" s="74"/>
      <c r="AE134" t="e">
        <f>INDEX(データ!$D$4:$D$14,MATCH('ｴﾝﾄﾘｰシート 解説'!H134,データ!$A$4:$A$14,0))</f>
        <v>#N/A</v>
      </c>
      <c r="AF134" t="e">
        <f>INDEX(データ!$D$4:$D$14,MATCH('ｴﾝﾄﾘｰシート 解説'!L134,データ!$A$4:$A$14,0))</f>
        <v>#N/A</v>
      </c>
      <c r="AG134" t="s">
        <v>30</v>
      </c>
      <c r="AH134" t="s">
        <v>31</v>
      </c>
    </row>
    <row r="135" spans="1:34" ht="18" customHeight="1" x14ac:dyDescent="0.2">
      <c r="A135" s="107" t="s">
        <v>174</v>
      </c>
      <c r="B135" s="99" t="str">
        <f t="shared" si="23"/>
        <v/>
      </c>
      <c r="C135" s="99"/>
      <c r="D135" s="58"/>
      <c r="E135" s="58"/>
      <c r="F135" s="58"/>
      <c r="G135" s="58"/>
      <c r="H135" s="58"/>
      <c r="I135" s="100"/>
      <c r="J135" s="72"/>
      <c r="K135" s="110"/>
      <c r="L135" s="108"/>
      <c r="M135" s="100"/>
      <c r="N135" s="72"/>
      <c r="O135" s="110"/>
      <c r="P135" s="108"/>
      <c r="Q135" s="94"/>
      <c r="S135" s="1" t="s">
        <v>204</v>
      </c>
      <c r="T135" t="str">
        <f t="shared" si="19"/>
        <v/>
      </c>
      <c r="U135" s="58" t="str">
        <f t="shared" si="24"/>
        <v>337131</v>
      </c>
      <c r="V135" s="58" t="str">
        <f t="shared" si="20"/>
        <v>()</v>
      </c>
      <c r="W135" s="58">
        <f t="shared" si="25"/>
        <v>0</v>
      </c>
      <c r="X135" s="58">
        <f t="shared" si="26"/>
        <v>0</v>
      </c>
      <c r="Y135" s="58">
        <v>33</v>
      </c>
      <c r="Z135" s="58" t="str">
        <f t="shared" si="27"/>
        <v/>
      </c>
      <c r="AA135" s="58">
        <f t="shared" si="28"/>
        <v>0</v>
      </c>
      <c r="AB135" s="58" t="str">
        <f t="shared" si="21"/>
        <v/>
      </c>
      <c r="AC135" s="72" t="str">
        <f t="shared" si="22"/>
        <v/>
      </c>
      <c r="AD135" s="74"/>
      <c r="AE135" t="e">
        <f>INDEX(データ!$D$4:$D$14,MATCH('ｴﾝﾄﾘｰシート 解説'!H135,データ!$A$4:$A$14,0))</f>
        <v>#N/A</v>
      </c>
      <c r="AF135" t="e">
        <f>INDEX(データ!$D$4:$D$14,MATCH('ｴﾝﾄﾘｰシート 解説'!L135,データ!$A$4:$A$14,0))</f>
        <v>#N/A</v>
      </c>
      <c r="AG135" t="s">
        <v>30</v>
      </c>
      <c r="AH135" t="s">
        <v>31</v>
      </c>
    </row>
    <row r="136" spans="1:34" ht="18" customHeight="1" x14ac:dyDescent="0.2">
      <c r="A136" s="107" t="s">
        <v>175</v>
      </c>
      <c r="B136" s="99" t="str">
        <f t="shared" si="23"/>
        <v/>
      </c>
      <c r="C136" s="99"/>
      <c r="D136" s="58"/>
      <c r="E136" s="58"/>
      <c r="F136" s="58"/>
      <c r="G136" s="58"/>
      <c r="H136" s="58"/>
      <c r="I136" s="100"/>
      <c r="J136" s="72"/>
      <c r="K136" s="110"/>
      <c r="L136" s="108"/>
      <c r="M136" s="100"/>
      <c r="N136" s="72"/>
      <c r="O136" s="110"/>
      <c r="P136" s="108"/>
      <c r="Q136" s="94"/>
      <c r="S136" s="1" t="s">
        <v>204</v>
      </c>
      <c r="T136" t="str">
        <f t="shared" si="19"/>
        <v/>
      </c>
      <c r="U136" s="58" t="str">
        <f t="shared" si="24"/>
        <v>337132</v>
      </c>
      <c r="V136" s="58" t="str">
        <f t="shared" si="20"/>
        <v>()</v>
      </c>
      <c r="W136" s="58">
        <f t="shared" si="25"/>
        <v>0</v>
      </c>
      <c r="X136" s="58">
        <f t="shared" si="26"/>
        <v>0</v>
      </c>
      <c r="Y136" s="58">
        <v>33</v>
      </c>
      <c r="Z136" s="58" t="str">
        <f t="shared" si="27"/>
        <v/>
      </c>
      <c r="AA136" s="58">
        <f t="shared" si="28"/>
        <v>0</v>
      </c>
      <c r="AB136" s="58" t="str">
        <f t="shared" si="21"/>
        <v/>
      </c>
      <c r="AC136" s="72" t="str">
        <f t="shared" si="22"/>
        <v/>
      </c>
      <c r="AD136" s="75"/>
      <c r="AE136" t="e">
        <f>INDEX(データ!$D$4:$D$14,MATCH('ｴﾝﾄﾘｰシート 解説'!H136,データ!$A$4:$A$14,0))</f>
        <v>#N/A</v>
      </c>
      <c r="AF136" t="e">
        <f>INDEX(データ!$D$4:$D$14,MATCH('ｴﾝﾄﾘｰシート 解説'!L136,データ!$A$4:$A$14,0))</f>
        <v>#N/A</v>
      </c>
      <c r="AG136" t="s">
        <v>30</v>
      </c>
      <c r="AH136" t="s">
        <v>31</v>
      </c>
    </row>
    <row r="137" spans="1:34" ht="18" customHeight="1" x14ac:dyDescent="0.2">
      <c r="A137" s="107" t="s">
        <v>176</v>
      </c>
      <c r="B137" s="99" t="str">
        <f t="shared" si="23"/>
        <v/>
      </c>
      <c r="C137" s="99"/>
      <c r="D137" s="58"/>
      <c r="E137" s="58"/>
      <c r="F137" s="58"/>
      <c r="G137" s="58"/>
      <c r="H137" s="58"/>
      <c r="I137" s="100"/>
      <c r="J137" s="72"/>
      <c r="K137" s="110"/>
      <c r="L137" s="108"/>
      <c r="M137" s="100"/>
      <c r="N137" s="72"/>
      <c r="O137" s="110"/>
      <c r="P137" s="108"/>
      <c r="Q137" s="94"/>
      <c r="S137" s="1" t="s">
        <v>204</v>
      </c>
      <c r="T137" t="str">
        <f t="shared" si="19"/>
        <v/>
      </c>
      <c r="U137" s="58" t="str">
        <f t="shared" si="24"/>
        <v>337133</v>
      </c>
      <c r="V137" s="58" t="str">
        <f t="shared" si="20"/>
        <v>()</v>
      </c>
      <c r="W137" s="58">
        <f t="shared" si="25"/>
        <v>0</v>
      </c>
      <c r="X137" s="58">
        <f t="shared" si="26"/>
        <v>0</v>
      </c>
      <c r="Y137" s="58">
        <v>33</v>
      </c>
      <c r="Z137" s="58" t="str">
        <f t="shared" si="27"/>
        <v/>
      </c>
      <c r="AA137" s="58">
        <f t="shared" si="28"/>
        <v>0</v>
      </c>
      <c r="AB137" s="58" t="str">
        <f t="shared" si="21"/>
        <v/>
      </c>
      <c r="AC137" s="72" t="str">
        <f t="shared" si="22"/>
        <v/>
      </c>
      <c r="AD137" s="74"/>
      <c r="AE137" t="e">
        <f>INDEX(データ!$D$4:$D$14,MATCH('ｴﾝﾄﾘｰシート 解説'!H137,データ!$A$4:$A$14,0))</f>
        <v>#N/A</v>
      </c>
      <c r="AF137" t="e">
        <f>INDEX(データ!$D$4:$D$14,MATCH('ｴﾝﾄﾘｰシート 解説'!L137,データ!$A$4:$A$14,0))</f>
        <v>#N/A</v>
      </c>
      <c r="AG137" t="s">
        <v>30</v>
      </c>
      <c r="AH137" t="s">
        <v>31</v>
      </c>
    </row>
    <row r="138" spans="1:34" ht="18" customHeight="1" x14ac:dyDescent="0.2">
      <c r="A138" s="107" t="s">
        <v>177</v>
      </c>
      <c r="B138" s="99" t="str">
        <f t="shared" si="23"/>
        <v/>
      </c>
      <c r="C138" s="99"/>
      <c r="D138" s="58"/>
      <c r="E138" s="58"/>
      <c r="F138" s="58"/>
      <c r="G138" s="58"/>
      <c r="H138" s="58"/>
      <c r="I138" s="100"/>
      <c r="J138" s="72"/>
      <c r="K138" s="110"/>
      <c r="L138" s="108"/>
      <c r="M138" s="100"/>
      <c r="N138" s="72"/>
      <c r="O138" s="110"/>
      <c r="P138" s="108"/>
      <c r="Q138" s="94"/>
      <c r="S138" s="1" t="s">
        <v>204</v>
      </c>
      <c r="T138" t="str">
        <f t="shared" si="19"/>
        <v/>
      </c>
      <c r="U138" s="58" t="str">
        <f t="shared" si="24"/>
        <v>337134</v>
      </c>
      <c r="V138" s="58" t="str">
        <f t="shared" si="20"/>
        <v>()</v>
      </c>
      <c r="W138" s="58">
        <f t="shared" si="25"/>
        <v>0</v>
      </c>
      <c r="X138" s="58">
        <f t="shared" si="26"/>
        <v>0</v>
      </c>
      <c r="Y138" s="58">
        <v>33</v>
      </c>
      <c r="Z138" s="58" t="str">
        <f t="shared" si="27"/>
        <v/>
      </c>
      <c r="AA138" s="58">
        <f t="shared" si="28"/>
        <v>0</v>
      </c>
      <c r="AB138" s="58" t="str">
        <f t="shared" si="21"/>
        <v/>
      </c>
      <c r="AC138" s="72" t="str">
        <f t="shared" si="22"/>
        <v/>
      </c>
      <c r="AD138" s="74"/>
      <c r="AE138" t="e">
        <f>INDEX(データ!$D$4:$D$14,MATCH('ｴﾝﾄﾘｰシート 解説'!H138,データ!$A$4:$A$14,0))</f>
        <v>#N/A</v>
      </c>
      <c r="AF138" t="e">
        <f>INDEX(データ!$D$4:$D$14,MATCH('ｴﾝﾄﾘｰシート 解説'!L138,データ!$A$4:$A$14,0))</f>
        <v>#N/A</v>
      </c>
      <c r="AG138" t="s">
        <v>30</v>
      </c>
      <c r="AH138" t="s">
        <v>31</v>
      </c>
    </row>
    <row r="139" spans="1:34" ht="18" customHeight="1" x14ac:dyDescent="0.2">
      <c r="A139" s="107" t="s">
        <v>178</v>
      </c>
      <c r="B139" s="99" t="str">
        <f t="shared" si="23"/>
        <v/>
      </c>
      <c r="C139" s="99"/>
      <c r="D139" s="58"/>
      <c r="E139" s="58"/>
      <c r="F139" s="58"/>
      <c r="G139" s="58"/>
      <c r="H139" s="58"/>
      <c r="I139" s="100"/>
      <c r="J139" s="72"/>
      <c r="K139" s="110"/>
      <c r="L139" s="108"/>
      <c r="M139" s="100"/>
      <c r="N139" s="72"/>
      <c r="O139" s="110"/>
      <c r="P139" s="108"/>
      <c r="Q139" s="94"/>
      <c r="S139" s="1" t="s">
        <v>204</v>
      </c>
      <c r="T139" t="str">
        <f t="shared" si="19"/>
        <v/>
      </c>
      <c r="U139" s="58" t="str">
        <f t="shared" si="24"/>
        <v>337135</v>
      </c>
      <c r="V139" s="58" t="str">
        <f t="shared" si="20"/>
        <v>()</v>
      </c>
      <c r="W139" s="58">
        <f t="shared" si="25"/>
        <v>0</v>
      </c>
      <c r="X139" s="58">
        <f t="shared" si="26"/>
        <v>0</v>
      </c>
      <c r="Y139" s="58">
        <v>33</v>
      </c>
      <c r="Z139" s="58" t="str">
        <f t="shared" si="27"/>
        <v/>
      </c>
      <c r="AA139" s="58">
        <f t="shared" si="28"/>
        <v>0</v>
      </c>
      <c r="AB139" s="58" t="str">
        <f t="shared" si="21"/>
        <v/>
      </c>
      <c r="AC139" s="72" t="str">
        <f t="shared" si="22"/>
        <v/>
      </c>
      <c r="AD139" s="74"/>
      <c r="AE139" t="e">
        <f>INDEX(データ!$D$4:$D$14,MATCH('ｴﾝﾄﾘｰシート 解説'!H139,データ!$A$4:$A$14,0))</f>
        <v>#N/A</v>
      </c>
      <c r="AF139" t="e">
        <f>INDEX(データ!$D$4:$D$14,MATCH('ｴﾝﾄﾘｰシート 解説'!L139,データ!$A$4:$A$14,0))</f>
        <v>#N/A</v>
      </c>
      <c r="AG139" t="s">
        <v>30</v>
      </c>
      <c r="AH139" t="s">
        <v>31</v>
      </c>
    </row>
    <row r="140" spans="1:34" ht="18" customHeight="1" x14ac:dyDescent="0.2">
      <c r="A140" s="107" t="s">
        <v>179</v>
      </c>
      <c r="B140" s="99" t="str">
        <f t="shared" si="23"/>
        <v/>
      </c>
      <c r="C140" s="99"/>
      <c r="D140" s="58"/>
      <c r="E140" s="58"/>
      <c r="F140" s="58"/>
      <c r="G140" s="58"/>
      <c r="H140" s="58"/>
      <c r="I140" s="100"/>
      <c r="J140" s="72"/>
      <c r="K140" s="110"/>
      <c r="L140" s="108"/>
      <c r="M140" s="100"/>
      <c r="N140" s="72"/>
      <c r="O140" s="110"/>
      <c r="P140" s="108"/>
      <c r="Q140" s="94"/>
      <c r="S140" s="1" t="s">
        <v>204</v>
      </c>
      <c r="T140" t="str">
        <f t="shared" si="19"/>
        <v/>
      </c>
      <c r="U140" s="58" t="str">
        <f t="shared" si="24"/>
        <v>337136</v>
      </c>
      <c r="V140" s="58" t="str">
        <f t="shared" si="20"/>
        <v>()</v>
      </c>
      <c r="W140" s="58">
        <f t="shared" si="25"/>
        <v>0</v>
      </c>
      <c r="X140" s="58">
        <f t="shared" si="26"/>
        <v>0</v>
      </c>
      <c r="Y140" s="58">
        <v>33</v>
      </c>
      <c r="Z140" s="58" t="str">
        <f t="shared" si="27"/>
        <v/>
      </c>
      <c r="AA140" s="58">
        <f t="shared" si="28"/>
        <v>0</v>
      </c>
      <c r="AB140" s="58" t="str">
        <f t="shared" si="21"/>
        <v/>
      </c>
      <c r="AC140" s="72" t="str">
        <f t="shared" si="22"/>
        <v/>
      </c>
      <c r="AD140" s="75"/>
      <c r="AE140" t="e">
        <f>INDEX(データ!$D$4:$D$14,MATCH('ｴﾝﾄﾘｰシート 解説'!H140,データ!$A$4:$A$14,0))</f>
        <v>#N/A</v>
      </c>
      <c r="AF140" t="e">
        <f>INDEX(データ!$D$4:$D$14,MATCH('ｴﾝﾄﾘｰシート 解説'!L140,データ!$A$4:$A$14,0))</f>
        <v>#N/A</v>
      </c>
      <c r="AG140" t="s">
        <v>30</v>
      </c>
      <c r="AH140" t="s">
        <v>31</v>
      </c>
    </row>
    <row r="141" spans="1:34" ht="18" customHeight="1" x14ac:dyDescent="0.2">
      <c r="A141" s="107" t="s">
        <v>180</v>
      </c>
      <c r="B141" s="99" t="str">
        <f t="shared" si="23"/>
        <v/>
      </c>
      <c r="C141" s="99"/>
      <c r="D141" s="58"/>
      <c r="E141" s="58"/>
      <c r="F141" s="58"/>
      <c r="G141" s="58"/>
      <c r="H141" s="58"/>
      <c r="I141" s="100"/>
      <c r="J141" s="72"/>
      <c r="K141" s="110"/>
      <c r="L141" s="108"/>
      <c r="M141" s="100"/>
      <c r="N141" s="72"/>
      <c r="O141" s="110"/>
      <c r="P141" s="108"/>
      <c r="Q141" s="94"/>
      <c r="S141" s="1" t="s">
        <v>204</v>
      </c>
      <c r="T141" t="str">
        <f t="shared" si="19"/>
        <v/>
      </c>
      <c r="U141" s="58" t="str">
        <f t="shared" si="24"/>
        <v>337137</v>
      </c>
      <c r="V141" s="58" t="str">
        <f t="shared" si="20"/>
        <v>()</v>
      </c>
      <c r="W141" s="58">
        <f t="shared" si="25"/>
        <v>0</v>
      </c>
      <c r="X141" s="58">
        <f t="shared" si="26"/>
        <v>0</v>
      </c>
      <c r="Y141" s="58">
        <v>33</v>
      </c>
      <c r="Z141" s="58" t="str">
        <f t="shared" si="27"/>
        <v/>
      </c>
      <c r="AA141" s="58">
        <f t="shared" si="28"/>
        <v>0</v>
      </c>
      <c r="AB141" s="58" t="str">
        <f t="shared" si="21"/>
        <v/>
      </c>
      <c r="AC141" s="72" t="str">
        <f t="shared" si="22"/>
        <v/>
      </c>
      <c r="AD141" s="74"/>
      <c r="AE141" t="e">
        <f>INDEX(データ!$D$4:$D$14,MATCH('ｴﾝﾄﾘｰシート 解説'!H141,データ!$A$4:$A$14,0))</f>
        <v>#N/A</v>
      </c>
      <c r="AF141" t="e">
        <f>INDEX(データ!$D$4:$D$14,MATCH('ｴﾝﾄﾘｰシート 解説'!L141,データ!$A$4:$A$14,0))</f>
        <v>#N/A</v>
      </c>
      <c r="AG141" t="s">
        <v>30</v>
      </c>
      <c r="AH141" t="s">
        <v>31</v>
      </c>
    </row>
    <row r="142" spans="1:34" ht="18" customHeight="1" x14ac:dyDescent="0.2">
      <c r="A142" s="107" t="s">
        <v>181</v>
      </c>
      <c r="B142" s="99" t="str">
        <f t="shared" si="23"/>
        <v/>
      </c>
      <c r="C142" s="99"/>
      <c r="D142" s="58"/>
      <c r="E142" s="58"/>
      <c r="F142" s="58"/>
      <c r="G142" s="58"/>
      <c r="H142" s="58"/>
      <c r="I142" s="100"/>
      <c r="J142" s="72"/>
      <c r="K142" s="110"/>
      <c r="L142" s="108"/>
      <c r="M142" s="100"/>
      <c r="N142" s="72"/>
      <c r="O142" s="110"/>
      <c r="P142" s="108"/>
      <c r="Q142" s="94"/>
      <c r="S142" s="1" t="s">
        <v>204</v>
      </c>
      <c r="T142" t="str">
        <f t="shared" ref="T142:T154" si="29">B140</f>
        <v/>
      </c>
      <c r="U142" s="58" t="str">
        <f t="shared" si="24"/>
        <v>337138</v>
      </c>
      <c r="V142" s="58" t="str">
        <f t="shared" si="20"/>
        <v>()</v>
      </c>
      <c r="W142" s="58">
        <f t="shared" si="25"/>
        <v>0</v>
      </c>
      <c r="X142" s="58">
        <f t="shared" si="26"/>
        <v>0</v>
      </c>
      <c r="Y142" s="58">
        <v>33</v>
      </c>
      <c r="Z142" s="58" t="str">
        <f t="shared" si="27"/>
        <v/>
      </c>
      <c r="AA142" s="58">
        <f t="shared" si="28"/>
        <v>0</v>
      </c>
      <c r="AB142" s="58" t="str">
        <f t="shared" si="21"/>
        <v/>
      </c>
      <c r="AC142" s="72" t="str">
        <f t="shared" si="22"/>
        <v/>
      </c>
      <c r="AD142" s="74"/>
      <c r="AE142" t="e">
        <f>INDEX(データ!$D$4:$D$14,MATCH('ｴﾝﾄﾘｰシート 解説'!H142,データ!$A$4:$A$14,0))</f>
        <v>#N/A</v>
      </c>
      <c r="AF142" t="e">
        <f>INDEX(データ!$D$4:$D$14,MATCH('ｴﾝﾄﾘｰシート 解説'!L142,データ!$A$4:$A$14,0))</f>
        <v>#N/A</v>
      </c>
      <c r="AG142" t="s">
        <v>30</v>
      </c>
      <c r="AH142" t="s">
        <v>31</v>
      </c>
    </row>
    <row r="143" spans="1:34" ht="18" customHeight="1" x14ac:dyDescent="0.2">
      <c r="A143" s="107" t="s">
        <v>182</v>
      </c>
      <c r="B143" s="99" t="str">
        <f t="shared" si="23"/>
        <v/>
      </c>
      <c r="C143" s="99"/>
      <c r="D143" s="58"/>
      <c r="E143" s="58"/>
      <c r="F143" s="58"/>
      <c r="G143" s="58"/>
      <c r="H143" s="58"/>
      <c r="I143" s="100"/>
      <c r="J143" s="72"/>
      <c r="K143" s="110"/>
      <c r="L143" s="108"/>
      <c r="M143" s="100"/>
      <c r="N143" s="72"/>
      <c r="O143" s="110"/>
      <c r="P143" s="108"/>
      <c r="Q143" s="94"/>
      <c r="S143" s="1" t="s">
        <v>204</v>
      </c>
      <c r="T143" t="str">
        <f t="shared" si="29"/>
        <v/>
      </c>
      <c r="U143" s="58" t="str">
        <f t="shared" si="24"/>
        <v>337139</v>
      </c>
      <c r="V143" s="58" t="str">
        <f t="shared" si="20"/>
        <v>()</v>
      </c>
      <c r="W143" s="58">
        <f t="shared" si="25"/>
        <v>0</v>
      </c>
      <c r="X143" s="58">
        <f t="shared" si="26"/>
        <v>0</v>
      </c>
      <c r="Y143" s="58">
        <v>33</v>
      </c>
      <c r="Z143" s="58" t="str">
        <f t="shared" si="27"/>
        <v/>
      </c>
      <c r="AA143" s="58">
        <f t="shared" si="28"/>
        <v>0</v>
      </c>
      <c r="AB143" s="58" t="str">
        <f t="shared" si="21"/>
        <v/>
      </c>
      <c r="AC143" s="72" t="str">
        <f t="shared" si="22"/>
        <v/>
      </c>
      <c r="AD143" s="74"/>
      <c r="AE143" t="e">
        <f>INDEX(データ!$D$4:$D$14,MATCH('ｴﾝﾄﾘｰシート 解説'!H143,データ!$A$4:$A$14,0))</f>
        <v>#N/A</v>
      </c>
      <c r="AF143" t="e">
        <f>INDEX(データ!$D$4:$D$14,MATCH('ｴﾝﾄﾘｰシート 解説'!L143,データ!$A$4:$A$14,0))</f>
        <v>#N/A</v>
      </c>
      <c r="AG143" t="s">
        <v>30</v>
      </c>
      <c r="AH143" t="s">
        <v>31</v>
      </c>
    </row>
    <row r="144" spans="1:34" ht="18" customHeight="1" x14ac:dyDescent="0.2">
      <c r="A144" s="107" t="s">
        <v>183</v>
      </c>
      <c r="B144" s="99" t="str">
        <f t="shared" si="23"/>
        <v/>
      </c>
      <c r="C144" s="99"/>
      <c r="D144" s="58"/>
      <c r="E144" s="58"/>
      <c r="F144" s="58"/>
      <c r="G144" s="58"/>
      <c r="H144" s="58"/>
      <c r="I144" s="100"/>
      <c r="J144" s="72"/>
      <c r="K144" s="110"/>
      <c r="L144" s="108"/>
      <c r="M144" s="100"/>
      <c r="N144" s="72"/>
      <c r="O144" s="110"/>
      <c r="P144" s="108"/>
      <c r="Q144" s="94"/>
      <c r="S144" s="1" t="s">
        <v>204</v>
      </c>
      <c r="T144" t="str">
        <f t="shared" si="29"/>
        <v/>
      </c>
      <c r="U144" s="58" t="str">
        <f t="shared" si="24"/>
        <v>337140</v>
      </c>
      <c r="V144" s="58" t="str">
        <f t="shared" si="20"/>
        <v>()</v>
      </c>
      <c r="W144" s="58">
        <f t="shared" si="25"/>
        <v>0</v>
      </c>
      <c r="X144" s="58">
        <f t="shared" si="26"/>
        <v>0</v>
      </c>
      <c r="Y144" s="58">
        <v>33</v>
      </c>
      <c r="Z144" s="58" t="str">
        <f t="shared" si="27"/>
        <v/>
      </c>
      <c r="AA144" s="58">
        <f t="shared" si="28"/>
        <v>0</v>
      </c>
      <c r="AB144" s="58" t="str">
        <f t="shared" si="21"/>
        <v/>
      </c>
      <c r="AC144" s="72" t="str">
        <f t="shared" si="22"/>
        <v/>
      </c>
      <c r="AD144" s="75"/>
      <c r="AE144" t="e">
        <f>INDEX(データ!$D$4:$D$14,MATCH('ｴﾝﾄﾘｰシート 解説'!H144,データ!$A$4:$A$14,0))</f>
        <v>#N/A</v>
      </c>
      <c r="AF144" t="e">
        <f>INDEX(データ!$D$4:$D$14,MATCH('ｴﾝﾄﾘｰシート 解説'!L144,データ!$A$4:$A$14,0))</f>
        <v>#N/A</v>
      </c>
      <c r="AG144" t="s">
        <v>30</v>
      </c>
      <c r="AH144" t="s">
        <v>31</v>
      </c>
    </row>
    <row r="145" spans="1:34" ht="18" customHeight="1" x14ac:dyDescent="0.2">
      <c r="A145" s="107" t="s">
        <v>184</v>
      </c>
      <c r="B145" s="99" t="str">
        <f t="shared" si="23"/>
        <v/>
      </c>
      <c r="C145" s="99"/>
      <c r="D145" s="58"/>
      <c r="E145" s="58"/>
      <c r="F145" s="58"/>
      <c r="G145" s="58"/>
      <c r="H145" s="58"/>
      <c r="I145" s="100"/>
      <c r="J145" s="72"/>
      <c r="K145" s="110"/>
      <c r="L145" s="108"/>
      <c r="M145" s="100"/>
      <c r="N145" s="72"/>
      <c r="O145" s="110"/>
      <c r="P145" s="108"/>
      <c r="Q145" s="94"/>
      <c r="S145" s="1" t="s">
        <v>204</v>
      </c>
      <c r="T145" t="str">
        <f t="shared" si="29"/>
        <v/>
      </c>
      <c r="U145" s="58" t="str">
        <f t="shared" si="24"/>
        <v>337141</v>
      </c>
      <c r="V145" s="58" t="str">
        <f t="shared" si="20"/>
        <v>()</v>
      </c>
      <c r="W145" s="58">
        <f t="shared" si="25"/>
        <v>0</v>
      </c>
      <c r="X145" s="58">
        <f t="shared" si="26"/>
        <v>0</v>
      </c>
      <c r="Y145" s="58">
        <v>33</v>
      </c>
      <c r="Z145" s="58" t="str">
        <f t="shared" si="27"/>
        <v/>
      </c>
      <c r="AA145" s="58">
        <f t="shared" si="28"/>
        <v>0</v>
      </c>
      <c r="AB145" s="58" t="str">
        <f t="shared" si="21"/>
        <v/>
      </c>
      <c r="AC145" s="72" t="str">
        <f t="shared" si="22"/>
        <v/>
      </c>
      <c r="AD145" s="74"/>
      <c r="AE145" t="e">
        <f>INDEX(データ!$D$4:$D$14,MATCH('ｴﾝﾄﾘｰシート 解説'!H145,データ!$A$4:$A$14,0))</f>
        <v>#N/A</v>
      </c>
      <c r="AF145" t="e">
        <f>INDEX(データ!$D$4:$D$14,MATCH('ｴﾝﾄﾘｰシート 解説'!L145,データ!$A$4:$A$14,0))</f>
        <v>#N/A</v>
      </c>
      <c r="AG145" t="s">
        <v>30</v>
      </c>
      <c r="AH145" t="s">
        <v>31</v>
      </c>
    </row>
    <row r="146" spans="1:34" ht="18" customHeight="1" x14ac:dyDescent="0.2">
      <c r="A146" s="107" t="s">
        <v>185</v>
      </c>
      <c r="B146" s="99" t="str">
        <f t="shared" si="23"/>
        <v/>
      </c>
      <c r="C146" s="99"/>
      <c r="D146" s="58"/>
      <c r="E146" s="58"/>
      <c r="F146" s="58"/>
      <c r="G146" s="58"/>
      <c r="H146" s="58"/>
      <c r="I146" s="100"/>
      <c r="J146" s="72"/>
      <c r="K146" s="110"/>
      <c r="L146" s="108"/>
      <c r="M146" s="100"/>
      <c r="N146" s="72"/>
      <c r="O146" s="110"/>
      <c r="P146" s="108"/>
      <c r="Q146" s="94"/>
      <c r="S146" s="1" t="s">
        <v>204</v>
      </c>
      <c r="T146" t="str">
        <f t="shared" si="29"/>
        <v/>
      </c>
      <c r="U146" s="58" t="str">
        <f t="shared" si="24"/>
        <v>337142</v>
      </c>
      <c r="V146" s="58" t="str">
        <f t="shared" si="20"/>
        <v>()</v>
      </c>
      <c r="W146" s="58">
        <f t="shared" si="25"/>
        <v>0</v>
      </c>
      <c r="X146" s="58">
        <f t="shared" si="26"/>
        <v>0</v>
      </c>
      <c r="Y146" s="58">
        <v>33</v>
      </c>
      <c r="Z146" s="58" t="str">
        <f t="shared" si="27"/>
        <v/>
      </c>
      <c r="AA146" s="58">
        <f t="shared" si="28"/>
        <v>0</v>
      </c>
      <c r="AB146" s="58" t="str">
        <f t="shared" si="21"/>
        <v/>
      </c>
      <c r="AC146" s="72" t="str">
        <f t="shared" si="22"/>
        <v/>
      </c>
      <c r="AD146" s="74"/>
      <c r="AE146" t="e">
        <f>INDEX(データ!$D$4:$D$14,MATCH('ｴﾝﾄﾘｰシート 解説'!H146,データ!$A$4:$A$14,0))</f>
        <v>#N/A</v>
      </c>
      <c r="AF146" t="e">
        <f>INDEX(データ!$D$4:$D$14,MATCH('ｴﾝﾄﾘｰシート 解説'!L146,データ!$A$4:$A$14,0))</f>
        <v>#N/A</v>
      </c>
      <c r="AG146" t="s">
        <v>30</v>
      </c>
      <c r="AH146" t="s">
        <v>31</v>
      </c>
    </row>
    <row r="147" spans="1:34" ht="18" customHeight="1" x14ac:dyDescent="0.2">
      <c r="A147" s="107" t="s">
        <v>186</v>
      </c>
      <c r="B147" s="99" t="str">
        <f t="shared" si="23"/>
        <v/>
      </c>
      <c r="C147" s="99"/>
      <c r="D147" s="58"/>
      <c r="E147" s="58"/>
      <c r="F147" s="58"/>
      <c r="G147" s="58"/>
      <c r="H147" s="58"/>
      <c r="I147" s="100"/>
      <c r="J147" s="72"/>
      <c r="K147" s="110"/>
      <c r="L147" s="108"/>
      <c r="M147" s="100"/>
      <c r="N147" s="72"/>
      <c r="O147" s="110"/>
      <c r="P147" s="108"/>
      <c r="Q147" s="94"/>
      <c r="S147" s="1" t="s">
        <v>204</v>
      </c>
      <c r="T147" t="str">
        <f t="shared" si="29"/>
        <v/>
      </c>
      <c r="U147" s="58" t="str">
        <f t="shared" si="24"/>
        <v>337143</v>
      </c>
      <c r="V147" s="58" t="str">
        <f t="shared" si="20"/>
        <v>()</v>
      </c>
      <c r="W147" s="58">
        <f t="shared" si="25"/>
        <v>0</v>
      </c>
      <c r="X147" s="58">
        <f t="shared" si="26"/>
        <v>0</v>
      </c>
      <c r="Y147" s="58">
        <v>33</v>
      </c>
      <c r="Z147" s="58" t="str">
        <f t="shared" si="27"/>
        <v/>
      </c>
      <c r="AA147" s="58">
        <f t="shared" si="28"/>
        <v>0</v>
      </c>
      <c r="AB147" s="58" t="str">
        <f t="shared" si="21"/>
        <v/>
      </c>
      <c r="AC147" s="72" t="str">
        <f t="shared" si="22"/>
        <v/>
      </c>
      <c r="AD147" s="74"/>
      <c r="AE147" t="e">
        <f>INDEX(データ!$D$4:$D$14,MATCH('ｴﾝﾄﾘｰシート 解説'!H147,データ!$A$4:$A$14,0))</f>
        <v>#N/A</v>
      </c>
      <c r="AF147" t="e">
        <f>INDEX(データ!$D$4:$D$14,MATCH('ｴﾝﾄﾘｰシート 解説'!L147,データ!$A$4:$A$14,0))</f>
        <v>#N/A</v>
      </c>
      <c r="AG147" t="s">
        <v>30</v>
      </c>
      <c r="AH147" t="s">
        <v>31</v>
      </c>
    </row>
    <row r="148" spans="1:34" ht="18" customHeight="1" x14ac:dyDescent="0.2">
      <c r="A148" s="107" t="s">
        <v>187</v>
      </c>
      <c r="B148" s="99" t="str">
        <f t="shared" si="23"/>
        <v/>
      </c>
      <c r="C148" s="99"/>
      <c r="D148" s="58"/>
      <c r="E148" s="58"/>
      <c r="F148" s="58"/>
      <c r="G148" s="58"/>
      <c r="H148" s="58"/>
      <c r="I148" s="100"/>
      <c r="J148" s="72"/>
      <c r="K148" s="110"/>
      <c r="L148" s="108"/>
      <c r="M148" s="100"/>
      <c r="N148" s="72"/>
      <c r="O148" s="110"/>
      <c r="P148" s="108"/>
      <c r="Q148" s="94"/>
      <c r="S148" s="1" t="s">
        <v>204</v>
      </c>
      <c r="T148" t="str">
        <f t="shared" si="29"/>
        <v/>
      </c>
      <c r="U148" s="58" t="str">
        <f t="shared" si="24"/>
        <v>337144</v>
      </c>
      <c r="V148" s="58" t="str">
        <f t="shared" si="20"/>
        <v>()</v>
      </c>
      <c r="W148" s="58">
        <f t="shared" si="25"/>
        <v>0</v>
      </c>
      <c r="X148" s="58">
        <f t="shared" si="26"/>
        <v>0</v>
      </c>
      <c r="Y148" s="58">
        <v>33</v>
      </c>
      <c r="Z148" s="58" t="str">
        <f t="shared" si="27"/>
        <v/>
      </c>
      <c r="AA148" s="58">
        <f t="shared" si="28"/>
        <v>0</v>
      </c>
      <c r="AB148" s="58" t="str">
        <f t="shared" si="21"/>
        <v/>
      </c>
      <c r="AC148" s="72" t="str">
        <f t="shared" si="22"/>
        <v/>
      </c>
      <c r="AD148" s="75"/>
      <c r="AE148" t="e">
        <f>INDEX(データ!$D$4:$D$14,MATCH('ｴﾝﾄﾘｰシート 解説'!H148,データ!$A$4:$A$14,0))</f>
        <v>#N/A</v>
      </c>
      <c r="AF148" t="e">
        <f>INDEX(データ!$D$4:$D$14,MATCH('ｴﾝﾄﾘｰシート 解説'!L148,データ!$A$4:$A$14,0))</f>
        <v>#N/A</v>
      </c>
      <c r="AG148" t="s">
        <v>30</v>
      </c>
      <c r="AH148" t="s">
        <v>31</v>
      </c>
    </row>
    <row r="149" spans="1:34" ht="18" customHeight="1" x14ac:dyDescent="0.2">
      <c r="A149" s="107" t="s">
        <v>188</v>
      </c>
      <c r="B149" s="99" t="str">
        <f t="shared" si="23"/>
        <v/>
      </c>
      <c r="C149" s="99"/>
      <c r="D149" s="58"/>
      <c r="E149" s="58"/>
      <c r="F149" s="58"/>
      <c r="G149" s="58"/>
      <c r="H149" s="58"/>
      <c r="I149" s="100"/>
      <c r="J149" s="72"/>
      <c r="K149" s="110"/>
      <c r="L149" s="108"/>
      <c r="M149" s="100"/>
      <c r="N149" s="72"/>
      <c r="O149" s="110"/>
      <c r="P149" s="108"/>
      <c r="Q149" s="94"/>
      <c r="S149" s="1" t="s">
        <v>204</v>
      </c>
      <c r="T149" t="str">
        <f t="shared" si="29"/>
        <v/>
      </c>
      <c r="U149" s="58" t="str">
        <f t="shared" si="24"/>
        <v>337145</v>
      </c>
      <c r="V149" s="58" t="str">
        <f t="shared" si="20"/>
        <v>()</v>
      </c>
      <c r="W149" s="58">
        <f t="shared" si="25"/>
        <v>0</v>
      </c>
      <c r="X149" s="58">
        <f t="shared" si="26"/>
        <v>0</v>
      </c>
      <c r="Y149" s="58">
        <v>33</v>
      </c>
      <c r="Z149" s="58" t="str">
        <f t="shared" si="27"/>
        <v/>
      </c>
      <c r="AA149" s="58">
        <f t="shared" si="28"/>
        <v>0</v>
      </c>
      <c r="AB149" s="58" t="str">
        <f t="shared" si="21"/>
        <v/>
      </c>
      <c r="AC149" s="72" t="str">
        <f t="shared" si="22"/>
        <v/>
      </c>
      <c r="AD149" s="74"/>
      <c r="AE149" t="e">
        <f>INDEX(データ!$D$4:$D$14,MATCH('ｴﾝﾄﾘｰシート 解説'!H149,データ!$A$4:$A$14,0))</f>
        <v>#N/A</v>
      </c>
      <c r="AF149" t="e">
        <f>INDEX(データ!$D$4:$D$14,MATCH('ｴﾝﾄﾘｰシート 解説'!L149,データ!$A$4:$A$14,0))</f>
        <v>#N/A</v>
      </c>
      <c r="AG149" t="s">
        <v>30</v>
      </c>
      <c r="AH149" t="s">
        <v>31</v>
      </c>
    </row>
    <row r="150" spans="1:34" ht="18" customHeight="1" x14ac:dyDescent="0.2">
      <c r="A150" s="107" t="s">
        <v>189</v>
      </c>
      <c r="B150" s="99" t="str">
        <f t="shared" si="23"/>
        <v/>
      </c>
      <c r="C150" s="99"/>
      <c r="D150" s="58"/>
      <c r="E150" s="58"/>
      <c r="F150" s="58"/>
      <c r="G150" s="58"/>
      <c r="H150" s="58"/>
      <c r="I150" s="100"/>
      <c r="J150" s="72"/>
      <c r="K150" s="110"/>
      <c r="L150" s="108"/>
      <c r="M150" s="100"/>
      <c r="N150" s="72"/>
      <c r="O150" s="110"/>
      <c r="P150" s="108"/>
      <c r="Q150" s="94"/>
      <c r="S150" s="1" t="s">
        <v>204</v>
      </c>
      <c r="T150" t="str">
        <f t="shared" si="29"/>
        <v/>
      </c>
      <c r="U150" s="58" t="str">
        <f t="shared" si="24"/>
        <v>337146</v>
      </c>
      <c r="V150" s="58" t="str">
        <f t="shared" si="20"/>
        <v>()</v>
      </c>
      <c r="W150" s="58">
        <f t="shared" si="25"/>
        <v>0</v>
      </c>
      <c r="X150" s="58">
        <f t="shared" si="26"/>
        <v>0</v>
      </c>
      <c r="Y150" s="58">
        <v>33</v>
      </c>
      <c r="Z150" s="58" t="str">
        <f t="shared" si="27"/>
        <v/>
      </c>
      <c r="AA150" s="58">
        <f t="shared" si="28"/>
        <v>0</v>
      </c>
      <c r="AB150" s="58" t="str">
        <f t="shared" si="21"/>
        <v/>
      </c>
      <c r="AC150" s="72" t="str">
        <f t="shared" si="22"/>
        <v/>
      </c>
      <c r="AD150" s="74"/>
      <c r="AE150" t="e">
        <f>INDEX(データ!$D$4:$D$14,MATCH('ｴﾝﾄﾘｰシート 解説'!H150,データ!$A$4:$A$14,0))</f>
        <v>#N/A</v>
      </c>
      <c r="AF150" t="e">
        <f>INDEX(データ!$D$4:$D$14,MATCH('ｴﾝﾄﾘｰシート 解説'!L150,データ!$A$4:$A$14,0))</f>
        <v>#N/A</v>
      </c>
      <c r="AG150" t="s">
        <v>30</v>
      </c>
      <c r="AH150" t="s">
        <v>31</v>
      </c>
    </row>
    <row r="151" spans="1:34" ht="18" customHeight="1" x14ac:dyDescent="0.2">
      <c r="A151" s="107" t="s">
        <v>190</v>
      </c>
      <c r="B151" s="99" t="str">
        <f t="shared" si="23"/>
        <v/>
      </c>
      <c r="C151" s="99"/>
      <c r="D151" s="58"/>
      <c r="E151" s="58"/>
      <c r="F151" s="58"/>
      <c r="G151" s="58"/>
      <c r="H151" s="58"/>
      <c r="I151" s="100"/>
      <c r="J151" s="72"/>
      <c r="K151" s="110"/>
      <c r="L151" s="108"/>
      <c r="M151" s="100"/>
      <c r="N151" s="72"/>
      <c r="O151" s="110"/>
      <c r="P151" s="108"/>
      <c r="Q151" s="94"/>
      <c r="S151" s="1" t="s">
        <v>204</v>
      </c>
      <c r="T151" t="str">
        <f t="shared" si="29"/>
        <v/>
      </c>
      <c r="U151" s="58" t="str">
        <f t="shared" si="24"/>
        <v>337147</v>
      </c>
      <c r="V151" s="58" t="str">
        <f t="shared" si="20"/>
        <v>()</v>
      </c>
      <c r="W151" s="58">
        <f t="shared" si="25"/>
        <v>0</v>
      </c>
      <c r="X151" s="58">
        <f t="shared" si="26"/>
        <v>0</v>
      </c>
      <c r="Y151" s="58">
        <v>33</v>
      </c>
      <c r="Z151" s="58" t="str">
        <f t="shared" si="27"/>
        <v/>
      </c>
      <c r="AA151" s="58">
        <f t="shared" si="28"/>
        <v>0</v>
      </c>
      <c r="AB151" s="58" t="str">
        <f t="shared" si="21"/>
        <v/>
      </c>
      <c r="AC151" s="72" t="str">
        <f t="shared" si="22"/>
        <v/>
      </c>
      <c r="AD151" s="74"/>
      <c r="AE151" t="e">
        <f>INDEX(データ!$D$4:$D$14,MATCH('ｴﾝﾄﾘｰシート 解説'!H151,データ!$A$4:$A$14,0))</f>
        <v>#N/A</v>
      </c>
      <c r="AF151" t="e">
        <f>INDEX(データ!$D$4:$D$14,MATCH('ｴﾝﾄﾘｰシート 解説'!L151,データ!$A$4:$A$14,0))</f>
        <v>#N/A</v>
      </c>
      <c r="AG151" t="s">
        <v>30</v>
      </c>
      <c r="AH151" t="s">
        <v>31</v>
      </c>
    </row>
    <row r="152" spans="1:34" ht="18" customHeight="1" x14ac:dyDescent="0.2">
      <c r="A152" s="107" t="s">
        <v>191</v>
      </c>
      <c r="B152" s="99" t="str">
        <f t="shared" si="23"/>
        <v/>
      </c>
      <c r="C152" s="99"/>
      <c r="D152" s="58"/>
      <c r="E152" s="58"/>
      <c r="F152" s="58"/>
      <c r="G152" s="58"/>
      <c r="H152" s="58"/>
      <c r="I152" s="100"/>
      <c r="J152" s="72"/>
      <c r="K152" s="110"/>
      <c r="L152" s="108"/>
      <c r="M152" s="100"/>
      <c r="N152" s="72"/>
      <c r="O152" s="110"/>
      <c r="P152" s="108"/>
      <c r="Q152" s="94"/>
      <c r="S152" s="1" t="s">
        <v>204</v>
      </c>
      <c r="T152" t="str">
        <f t="shared" si="29"/>
        <v/>
      </c>
      <c r="U152" s="58" t="str">
        <f t="shared" si="24"/>
        <v>337148</v>
      </c>
      <c r="V152" s="58" t="str">
        <f t="shared" si="20"/>
        <v>()</v>
      </c>
      <c r="W152" s="58">
        <f t="shared" si="25"/>
        <v>0</v>
      </c>
      <c r="X152" s="58">
        <f t="shared" si="26"/>
        <v>0</v>
      </c>
      <c r="Y152" s="58">
        <v>33</v>
      </c>
      <c r="Z152" s="58" t="str">
        <f t="shared" si="27"/>
        <v/>
      </c>
      <c r="AA152" s="58">
        <f t="shared" si="28"/>
        <v>0</v>
      </c>
      <c r="AB152" s="58" t="str">
        <f t="shared" si="21"/>
        <v/>
      </c>
      <c r="AC152" s="72" t="str">
        <f t="shared" si="22"/>
        <v/>
      </c>
      <c r="AD152" s="75"/>
      <c r="AE152" t="e">
        <f>INDEX(データ!$D$4:$D$14,MATCH('ｴﾝﾄﾘｰシート 解説'!H152,データ!$A$4:$A$14,0))</f>
        <v>#N/A</v>
      </c>
      <c r="AF152" t="e">
        <f>INDEX(データ!$D$4:$D$14,MATCH('ｴﾝﾄﾘｰシート 解説'!L152,データ!$A$4:$A$14,0))</f>
        <v>#N/A</v>
      </c>
      <c r="AG152" t="s">
        <v>30</v>
      </c>
      <c r="AH152" t="s">
        <v>31</v>
      </c>
    </row>
    <row r="153" spans="1:34" ht="18" customHeight="1" x14ac:dyDescent="0.2">
      <c r="A153" s="107" t="s">
        <v>192</v>
      </c>
      <c r="B153" s="99" t="str">
        <f t="shared" si="23"/>
        <v/>
      </c>
      <c r="C153" s="99"/>
      <c r="D153" s="58"/>
      <c r="E153" s="58"/>
      <c r="F153" s="58"/>
      <c r="G153" s="58"/>
      <c r="H153" s="58"/>
      <c r="I153" s="100"/>
      <c r="J153" s="72"/>
      <c r="K153" s="110"/>
      <c r="L153" s="108"/>
      <c r="M153" s="100"/>
      <c r="N153" s="72"/>
      <c r="O153" s="110"/>
      <c r="P153" s="108"/>
      <c r="Q153" s="94"/>
      <c r="S153" s="1" t="s">
        <v>204</v>
      </c>
      <c r="T153" t="str">
        <f t="shared" si="29"/>
        <v/>
      </c>
      <c r="U153" s="58" t="str">
        <f t="shared" si="24"/>
        <v>337149</v>
      </c>
      <c r="V153" s="58" t="str">
        <f t="shared" si="20"/>
        <v>()</v>
      </c>
      <c r="W153" s="58">
        <f t="shared" si="25"/>
        <v>0</v>
      </c>
      <c r="X153" s="58">
        <f t="shared" si="26"/>
        <v>0</v>
      </c>
      <c r="Y153" s="58">
        <v>33</v>
      </c>
      <c r="Z153" s="58" t="str">
        <f t="shared" si="27"/>
        <v/>
      </c>
      <c r="AA153" s="58">
        <f t="shared" si="28"/>
        <v>0</v>
      </c>
      <c r="AB153" s="58" t="str">
        <f t="shared" si="21"/>
        <v/>
      </c>
      <c r="AC153" s="72" t="str">
        <f t="shared" si="22"/>
        <v/>
      </c>
      <c r="AD153" s="74"/>
      <c r="AE153" t="e">
        <f>INDEX(データ!$D$4:$D$14,MATCH('ｴﾝﾄﾘｰシート 解説'!H153,データ!$A$4:$A$14,0))</f>
        <v>#N/A</v>
      </c>
      <c r="AF153" t="e">
        <f>INDEX(データ!$D$4:$D$14,MATCH('ｴﾝﾄﾘｰシート 解説'!L153,データ!$A$4:$A$14,0))</f>
        <v>#N/A</v>
      </c>
      <c r="AG153" t="s">
        <v>30</v>
      </c>
      <c r="AH153" t="s">
        <v>31</v>
      </c>
    </row>
    <row r="154" spans="1:34" ht="18" customHeight="1" x14ac:dyDescent="0.2">
      <c r="A154" s="107" t="s">
        <v>193</v>
      </c>
      <c r="B154" s="99" t="str">
        <f t="shared" si="23"/>
        <v/>
      </c>
      <c r="C154" s="99"/>
      <c r="D154" s="58"/>
      <c r="E154" s="58"/>
      <c r="F154" s="58"/>
      <c r="G154" s="58"/>
      <c r="H154" s="58"/>
      <c r="I154" s="100"/>
      <c r="J154" s="72"/>
      <c r="K154" s="110"/>
      <c r="L154" s="108"/>
      <c r="M154" s="100"/>
      <c r="N154" s="72"/>
      <c r="O154" s="110"/>
      <c r="P154" s="108"/>
      <c r="Q154" s="94"/>
      <c r="S154" s="1" t="s">
        <v>204</v>
      </c>
      <c r="T154" t="str">
        <f t="shared" si="29"/>
        <v/>
      </c>
      <c r="U154" s="58" t="str">
        <f t="shared" si="24"/>
        <v>337150</v>
      </c>
      <c r="V154" s="58" t="str">
        <f t="shared" si="20"/>
        <v>()</v>
      </c>
      <c r="W154" s="58">
        <f t="shared" si="25"/>
        <v>0</v>
      </c>
      <c r="X154" s="58">
        <f t="shared" si="26"/>
        <v>0</v>
      </c>
      <c r="Y154" s="58">
        <v>33</v>
      </c>
      <c r="Z154" s="58" t="str">
        <f t="shared" si="27"/>
        <v/>
      </c>
      <c r="AA154" s="58">
        <f t="shared" si="28"/>
        <v>0</v>
      </c>
      <c r="AB154" s="58" t="str">
        <f t="shared" si="21"/>
        <v/>
      </c>
      <c r="AC154" s="72" t="str">
        <f t="shared" si="22"/>
        <v/>
      </c>
      <c r="AD154" s="74"/>
      <c r="AE154" t="e">
        <f>INDEX(データ!$D$4:$D$14,MATCH('ｴﾝﾄﾘｰシート 解説'!H154,データ!$A$4:$A$14,0))</f>
        <v>#N/A</v>
      </c>
      <c r="AF154" t="e">
        <f>INDEX(データ!$D$4:$D$14,MATCH('ｴﾝﾄﾘｰシート 解説'!L154,データ!$A$4:$A$14,0))</f>
        <v>#N/A</v>
      </c>
      <c r="AG154" t="s">
        <v>30</v>
      </c>
      <c r="AH154" t="s">
        <v>31</v>
      </c>
    </row>
    <row r="155" spans="1:34" ht="18" customHeight="1" x14ac:dyDescent="0.2">
      <c r="U155" s="58" t="str">
        <f t="shared" ref="U155:U163" si="30">CONCATENATE(S155,B153,A155)</f>
        <v/>
      </c>
    </row>
    <row r="156" spans="1:34" ht="18" customHeight="1" x14ac:dyDescent="0.2">
      <c r="U156" s="58" t="str">
        <f t="shared" si="30"/>
        <v/>
      </c>
    </row>
    <row r="157" spans="1:34" ht="18" customHeight="1" x14ac:dyDescent="0.2">
      <c r="U157" s="58" t="str">
        <f t="shared" si="30"/>
        <v/>
      </c>
    </row>
    <row r="158" spans="1:34" ht="18" customHeight="1" x14ac:dyDescent="0.2">
      <c r="U158" s="58" t="str">
        <f t="shared" si="30"/>
        <v/>
      </c>
    </row>
    <row r="159" spans="1:34" ht="18" customHeight="1" x14ac:dyDescent="0.2">
      <c r="U159" s="58" t="str">
        <f t="shared" si="30"/>
        <v/>
      </c>
    </row>
    <row r="160" spans="1:34" ht="18" customHeight="1" x14ac:dyDescent="0.2">
      <c r="U160" s="58" t="str">
        <f t="shared" si="30"/>
        <v/>
      </c>
    </row>
    <row r="161" spans="21:21" ht="18" customHeight="1" x14ac:dyDescent="0.2">
      <c r="U161" s="58" t="str">
        <f t="shared" si="30"/>
        <v/>
      </c>
    </row>
    <row r="162" spans="21:21" ht="18" customHeight="1" x14ac:dyDescent="0.2">
      <c r="U162" s="58" t="str">
        <f t="shared" si="30"/>
        <v/>
      </c>
    </row>
    <row r="163" spans="21:21" ht="18" customHeight="1" x14ac:dyDescent="0.2">
      <c r="U163" s="58" t="str">
        <f t="shared" si="30"/>
        <v/>
      </c>
    </row>
    <row r="164" spans="21:21" ht="18" customHeight="1" x14ac:dyDescent="0.2"/>
    <row r="165" spans="21:21" ht="18" customHeight="1" x14ac:dyDescent="0.2"/>
    <row r="166" spans="21:21" ht="18" customHeight="1" x14ac:dyDescent="0.2"/>
    <row r="167" spans="21:21" ht="18" customHeight="1" x14ac:dyDescent="0.2"/>
    <row r="168" spans="21:21" ht="18" customHeight="1" x14ac:dyDescent="0.2"/>
    <row r="169" spans="21:21" ht="18" customHeight="1" x14ac:dyDescent="0.2"/>
    <row r="170" spans="21:21" ht="18" customHeight="1" x14ac:dyDescent="0.2"/>
    <row r="171" spans="21:21" ht="18" customHeight="1" x14ac:dyDescent="0.2"/>
    <row r="172" spans="21:21" ht="18" customHeight="1" x14ac:dyDescent="0.2"/>
    <row r="173" spans="21:21" ht="18" customHeight="1" x14ac:dyDescent="0.2"/>
    <row r="174" spans="21:21" ht="18" customHeight="1" x14ac:dyDescent="0.2"/>
    <row r="175" spans="21:21" ht="18" customHeight="1" x14ac:dyDescent="0.2"/>
    <row r="176" spans="21:21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</sheetData>
  <sheetProtection sheet="1" objects="1" formatCells="0" selectLockedCells="1"/>
  <mergeCells count="6">
    <mergeCell ref="F2:K2"/>
    <mergeCell ref="M2:P2"/>
    <mergeCell ref="H3:K3"/>
    <mergeCell ref="L3:P3"/>
    <mergeCell ref="J4:K4"/>
    <mergeCell ref="N4:O4"/>
  </mergeCells>
  <phoneticPr fontId="2"/>
  <conditionalFormatting sqref="B2">
    <cfRule type="cellIs" dxfId="4" priority="2" operator="equal">
      <formula>""</formula>
    </cfRule>
  </conditionalFormatting>
  <conditionalFormatting sqref="D2 F2 M2 L3">
    <cfRule type="cellIs" dxfId="3" priority="1" operator="equal">
      <formula>""</formula>
    </cfRule>
  </conditionalFormatting>
  <conditionalFormatting sqref="J5:K44">
    <cfRule type="cellIs" priority="7" stopIfTrue="1" operator="notEqual">
      <formula>""</formula>
    </cfRule>
    <cfRule type="expression" dxfId="2" priority="8" stopIfTrue="1">
      <formula>$H5&gt;0</formula>
    </cfRule>
  </conditionalFormatting>
  <conditionalFormatting sqref="N5:O44">
    <cfRule type="cellIs" priority="3" stopIfTrue="1" operator="notEqual">
      <formula>""</formula>
    </cfRule>
    <cfRule type="expression" dxfId="1" priority="4" stopIfTrue="1">
      <formula>$L5&gt;0</formula>
    </cfRule>
  </conditionalFormatting>
  <conditionalFormatting sqref="P5:Q44">
    <cfRule type="cellIs" priority="15" stopIfTrue="1" operator="greaterThan">
      <formula>0</formula>
    </cfRule>
    <cfRule type="expression" dxfId="0" priority="16" stopIfTrue="1">
      <formula>$L5&gt;7</formula>
    </cfRule>
  </conditionalFormatting>
  <dataValidations count="6">
    <dataValidation type="whole" allowBlank="1" showInputMessage="1" showErrorMessage="1" error="男子は「１」を、女子は「２」を入力してください。" prompt="男子は「1」_x000a_女子は「2」" sqref="G5:G44" xr:uid="{2C6CF921-1599-4343-A11C-771169533357}">
      <formula1>1</formula1>
      <formula2>2</formula2>
    </dataValidation>
    <dataValidation imeMode="on" allowBlank="1" showInputMessage="1" showErrorMessage="1" sqref="D5:D8 D10:D44 D9" xr:uid="{81C60799-2E08-4AE8-B64F-BA6488919AEC}"/>
    <dataValidation imeMode="halfAlpha" allowBlank="1" showInputMessage="1" showErrorMessage="1" sqref="J5:J44 N5:R44" xr:uid="{D24DACF2-BA9E-48C4-9053-4735EBC56CD8}"/>
    <dataValidation imeMode="halfKatakana" allowBlank="1" showInputMessage="1" showErrorMessage="1" sqref="E5:E44" xr:uid="{E4B72328-0E02-4363-AA7E-7365E3E37E90}"/>
    <dataValidation type="whole" imeMode="halfAlpha" allowBlank="1" showInputMessage="1" showErrorMessage="1" sqref="F5:F44" xr:uid="{D750428A-5330-488A-84F7-757E048F8BA4}">
      <formula1>4</formula1>
      <formula2>6</formula2>
    </dataValidation>
    <dataValidation type="textLength" imeMode="halfAlpha" showInputMessage="1" showErrorMessage="1" sqref="K5:K44" xr:uid="{A82A094F-2003-441A-B98A-4F74560D4BAB}">
      <formula1>0</formula1>
      <formula2>99</formula2>
    </dataValidation>
  </dataValidations>
  <pageMargins left="0.7" right="0.7" top="0.75" bottom="0.75" header="0.3" footer="0.3"/>
  <pageSetup paperSize="8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alfAlpha" allowBlank="1" showInputMessage="1" showErrorMessage="1" error="個人種目に入力してください。" xr:uid="{86F0FD5B-FE70-4E0B-8B3C-9C3B52580CE2}">
          <x14:formula1>
            <xm:f>データ!$H$4:$H$11</xm:f>
          </x14:formula1>
          <xm:sqref>L5:L154</xm:sqref>
        </x14:dataValidation>
        <x14:dataValidation type="list" operator="lessThanOrEqual" allowBlank="1" showInputMessage="1" showErrorMessage="1" error="リレーはリレー種目に入力してください。" xr:uid="{B5C45626-28D9-4E6B-A2D2-068E38A8D454}">
          <x14:formula1>
            <xm:f>データ!$G$4:$G$8</xm:f>
          </x14:formula1>
          <xm:sqref>H5:H154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4"/>
  <sheetViews>
    <sheetView workbookViewId="0">
      <selection activeCell="H12" sqref="H12"/>
    </sheetView>
  </sheetViews>
  <sheetFormatPr defaultRowHeight="13" x14ac:dyDescent="0.2"/>
  <cols>
    <col min="2" max="2" width="19.453125" customWidth="1"/>
    <col min="3" max="3" width="5.6328125" customWidth="1"/>
    <col min="4" max="4" width="11.90625" customWidth="1"/>
    <col min="8" max="8" width="8.7265625" customWidth="1"/>
    <col min="9" max="9" width="13.08984375" style="1" customWidth="1"/>
  </cols>
  <sheetData>
    <row r="3" spans="1:8" x14ac:dyDescent="0.2">
      <c r="A3" t="s">
        <v>4</v>
      </c>
    </row>
    <row r="4" spans="1:8" x14ac:dyDescent="0.2">
      <c r="A4">
        <v>1</v>
      </c>
      <c r="B4" t="s">
        <v>7</v>
      </c>
      <c r="C4" t="s">
        <v>9</v>
      </c>
      <c r="D4" s="1" t="s">
        <v>18</v>
      </c>
      <c r="E4" t="s">
        <v>12</v>
      </c>
      <c r="G4">
        <v>1</v>
      </c>
      <c r="H4">
        <v>1</v>
      </c>
    </row>
    <row r="5" spans="1:8" x14ac:dyDescent="0.2">
      <c r="A5">
        <v>2</v>
      </c>
      <c r="B5" t="s">
        <v>6</v>
      </c>
      <c r="C5" t="s">
        <v>9</v>
      </c>
      <c r="D5" s="1" t="s">
        <v>17</v>
      </c>
      <c r="E5" t="s">
        <v>13</v>
      </c>
      <c r="G5">
        <v>2</v>
      </c>
      <c r="H5">
        <v>2</v>
      </c>
    </row>
    <row r="6" spans="1:8" x14ac:dyDescent="0.2">
      <c r="A6">
        <v>3</v>
      </c>
      <c r="D6" s="1"/>
      <c r="G6">
        <v>4</v>
      </c>
      <c r="H6">
        <v>4</v>
      </c>
    </row>
    <row r="7" spans="1:8" x14ac:dyDescent="0.2">
      <c r="A7">
        <v>4</v>
      </c>
      <c r="B7" t="s">
        <v>80</v>
      </c>
      <c r="C7" t="s">
        <v>9</v>
      </c>
      <c r="D7" s="1" t="s">
        <v>199</v>
      </c>
      <c r="G7">
        <v>5</v>
      </c>
      <c r="H7">
        <v>5</v>
      </c>
    </row>
    <row r="8" spans="1:8" x14ac:dyDescent="0.2">
      <c r="A8">
        <v>5</v>
      </c>
      <c r="B8" t="s">
        <v>81</v>
      </c>
      <c r="C8" t="s">
        <v>9</v>
      </c>
      <c r="D8" s="1" t="s">
        <v>198</v>
      </c>
      <c r="G8">
        <v>6</v>
      </c>
      <c r="H8">
        <v>6</v>
      </c>
    </row>
    <row r="9" spans="1:8" x14ac:dyDescent="0.2">
      <c r="A9">
        <v>6</v>
      </c>
      <c r="B9" t="s">
        <v>5</v>
      </c>
      <c r="C9" t="s">
        <v>9</v>
      </c>
      <c r="D9" s="1" t="s">
        <v>29</v>
      </c>
      <c r="H9">
        <v>8</v>
      </c>
    </row>
    <row r="10" spans="1:8" x14ac:dyDescent="0.2">
      <c r="A10">
        <v>7</v>
      </c>
      <c r="D10" s="1"/>
      <c r="H10">
        <v>9</v>
      </c>
    </row>
    <row r="11" spans="1:8" x14ac:dyDescent="0.2">
      <c r="A11">
        <v>8</v>
      </c>
      <c r="B11" t="s">
        <v>82</v>
      </c>
      <c r="C11" t="s">
        <v>9</v>
      </c>
      <c r="D11" s="1" t="s">
        <v>200</v>
      </c>
      <c r="H11">
        <v>10</v>
      </c>
    </row>
    <row r="12" spans="1:8" x14ac:dyDescent="0.2">
      <c r="A12">
        <v>9</v>
      </c>
      <c r="B12" t="s">
        <v>83</v>
      </c>
      <c r="C12" t="s">
        <v>9</v>
      </c>
      <c r="D12" s="1" t="s">
        <v>201</v>
      </c>
    </row>
    <row r="13" spans="1:8" x14ac:dyDescent="0.2">
      <c r="A13">
        <v>10</v>
      </c>
      <c r="B13" t="s">
        <v>16</v>
      </c>
      <c r="C13" t="s">
        <v>9</v>
      </c>
      <c r="D13" s="1" t="s">
        <v>202</v>
      </c>
    </row>
    <row r="14" spans="1:8" x14ac:dyDescent="0.2">
      <c r="D14" s="1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F g N U Z 7 / S r 6 n A A A A + Q A A A B I A H A B D b 2 5 m a W c v U G F j a 2 F n Z S 5 4 b W w g o h g A K K A U A A A A A A A A A A A A A A A A A A A A A A A A A A A A h Y + 9 D o I w G E V f h X S n f 0 S j 5 K M M b k Y S E h P j 2 m C F K h R D i + X d H H w k X 0 E S R d 0 c 7 8 k Z z n 3 c 7 p A O T R 1 c V W d 1 a x L E M E W B M k V 7 0 K Z M U O + O 4 Q K l A n J Z n G W p g l E 2 N h 7 s I U G V c 5 e Y E O 8 9 9 h F u u 5 J w S h n Z Z 5 t t U a l G o o + s / 8 u h N t Z J U y g k Y P e K E R z P G Z 6 x J c c s o g z I x C H T 5 u v w M R l T I D 8 Q V n 3 t + k 6 J k w z X O Z B p A n n f E E 9 Q S w M E F A A C A A g A 5 F g N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Y D V E o i k e 4 D g A A A B E A A A A T A B w A R m 9 y b X V s Y X M v U 2 V j d G l v b j E u b S C i G A A o o B Q A A A A A A A A A A A A A A A A A A A A A A A A A A A A r T k 0 u y c z P U w i G 0 I b W A F B L A Q I t A B Q A A g A I A O R Y D V G e / 0 q + p w A A A P k A A A A S A A A A A A A A A A A A A A A A A A A A A A B D b 2 5 m a W c v U G F j a 2 F n Z S 5 4 b W x Q S w E C L Q A U A A I A C A D k W A 1 R D 8 r p q 6 Q A A A D p A A A A E w A A A A A A A A A A A A A A A A D z A A A A W 0 N v b n R l b n R f V H l w Z X N d L n h t b F B L A Q I t A B Q A A g A I A O R Y D V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E D K Q 4 n p o b R J N 3 G O / N 2 M S h A A A A A A I A A A A A A B B m A A A A A Q A A I A A A A L F V m G 2 2 / 1 w h e h L i M 7 H f v 9 h O + X Q A 6 g H s l q U H 6 L E Z W z f s A A A A A A 6 A A A A A A g A A I A A A A C Q j o s j 2 Y V e D 1 T R c 3 E 2 Z w B 3 Y n u a e D v + P u 1 y W i p J / q y k 0 U A A A A F G 3 7 d 0 9 S F T a g L 3 y e 9 F H I + j N F v H v 8 j F f C f 4 T c N J P u c d M i 0 z V l 8 n 0 I G f v e R a Q 4 T n c n U 6 c / t E z k + x K 4 x N d e u t o 3 O U 7 p m q x F P 0 C I z i E 9 L K Y H 7 / Q Q A A A A I g c n z 4 V d A 3 V w x t g 5 x T h r + 9 D r c s I O j D 5 M d X o b 9 h X 5 Q c P o Y + y a e C k 8 s a W d 0 t f U F X I E v k i b / z A 5 A O 1 R 7 m p z l u o q o g = < / D a t a M a s h u p > 
</file>

<file path=customXml/itemProps1.xml><?xml version="1.0" encoding="utf-8"?>
<ds:datastoreItem xmlns:ds="http://schemas.openxmlformats.org/officeDocument/2006/customXml" ds:itemID="{75E84FF8-EB1A-4898-825D-3DEACE8A82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ｴﾝﾄﾘｰシート 解説</vt:lpstr>
      <vt:lpstr>データ</vt:lpstr>
      <vt:lpstr>エントリーシート!Print_Area</vt:lpstr>
      <vt:lpstr>'ｴﾝﾄﾘｰシート 解説'!Print_Area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niimi</dc:creator>
  <cp:lastModifiedBy>藤谷 智也</cp:lastModifiedBy>
  <cp:lastPrinted>2024-04-28T05:28:20Z</cp:lastPrinted>
  <dcterms:created xsi:type="dcterms:W3CDTF">2019-07-31T04:33:27Z</dcterms:created>
  <dcterms:modified xsi:type="dcterms:W3CDTF">2025-05-09T22:41:09Z</dcterms:modified>
</cp:coreProperties>
</file>