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wner\Desktop\"/>
    </mc:Choice>
  </mc:AlternateContent>
  <bookViews>
    <workbookView xWindow="0" yWindow="0" windowWidth="10245" windowHeight="7695" activeTab="1"/>
  </bookViews>
  <sheets>
    <sheet name="申し込みシート" sheetId="3" r:id="rId1"/>
    <sheet name="案内" sheetId="4" r:id="rId2"/>
    <sheet name="データ" sheetId="2" state="hidden" r:id="rId3"/>
  </sheets>
  <definedNames>
    <definedName name="_xlnm.Print_Area" localSheetId="1">案内!$A$2:$Q$25</definedName>
    <definedName name="_xlnm.Print_Area" localSheetId="0">申し込みシート!$A$1:$S$77</definedName>
    <definedName name="井原">データ!$O$4:$O$16</definedName>
    <definedName name="岡山">データ!$B$4:$B$93</definedName>
    <definedName name="笠岡">データ!$M$4:$M$19</definedName>
    <definedName name="吉備中央">データ!$C$4:$C$13</definedName>
    <definedName name="久米南">データ!$V$4:$V$6</definedName>
    <definedName name="鏡野">データ!$T$4:$T$8</definedName>
    <definedName name="玉野">データ!$H$4:$H$17</definedName>
    <definedName name="高梁">データ!$Q$4:$Q$17</definedName>
    <definedName name="勝央">データ!$Z$4:$Z$5</definedName>
    <definedName name="新見">データ!$R$4:$R$16</definedName>
    <definedName name="新庄">データ!$X$4</definedName>
    <definedName name="真庭">データ!$W$4:$W$23</definedName>
    <definedName name="瀬戸内">データ!$G$4:$G$12</definedName>
    <definedName name="西粟倉">データ!$AB$4</definedName>
    <definedName name="赤磐">データ!$E$4:$E$15</definedName>
    <definedName name="浅口">データ!$K$4:$K$10</definedName>
    <definedName name="倉敷">データ!$J$4:$J$65</definedName>
    <definedName name="早島">データ!$I$4</definedName>
    <definedName name="総社">データ!$P$4:$P$18</definedName>
    <definedName name="津山">データ!$S$4:$S$30</definedName>
    <definedName name="奈義">データ!$AA$4:$AA$4</definedName>
    <definedName name="備前">データ!$D$4:$D$13</definedName>
    <definedName name="美咲">データ!$U$4:$U$8</definedName>
    <definedName name="美作">データ!$Y$4:$Y$11</definedName>
    <definedName name="矢掛">データ!$N$4:$N$10</definedName>
    <definedName name="里庄">データ!$L$4:$L$5</definedName>
    <definedName name="和気">データ!$F$4:$F$6</definedName>
  </definedNames>
  <calcPr calcId="152511"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5" i="3" l="1"/>
  <c r="AA10" i="3"/>
  <c r="AA11" i="3"/>
  <c r="AA12" i="3"/>
  <c r="AA13" i="3"/>
  <c r="AA14" i="3"/>
  <c r="AA15" i="3"/>
  <c r="AA16" i="3"/>
  <c r="AA17" i="3"/>
  <c r="AA18" i="3"/>
  <c r="AA19" i="3"/>
  <c r="AA20" i="3"/>
  <c r="AA21" i="3"/>
  <c r="AA22" i="3"/>
  <c r="AA23" i="3"/>
  <c r="AA24" i="3"/>
  <c r="AA25" i="3"/>
  <c r="AA26" i="3"/>
  <c r="AA27" i="3"/>
  <c r="AA28" i="3"/>
  <c r="AA29" i="3"/>
  <c r="AA30" i="3"/>
  <c r="AA31" i="3"/>
  <c r="AA32" i="3"/>
  <c r="AA33" i="3"/>
  <c r="AA34" i="3"/>
  <c r="AA35" i="3"/>
  <c r="AA36" i="3"/>
  <c r="AA37" i="3"/>
  <c r="AA38" i="3"/>
  <c r="AA39" i="3"/>
  <c r="AA40" i="3"/>
  <c r="AA41" i="3"/>
  <c r="AA42" i="3"/>
  <c r="AA43" i="3"/>
  <c r="AA44" i="3"/>
  <c r="T44" i="3"/>
  <c r="T43" i="3"/>
  <c r="T42" i="3"/>
  <c r="T41" i="3"/>
  <c r="T40" i="3"/>
  <c r="T39" i="3"/>
  <c r="T38" i="3"/>
  <c r="T37" i="3"/>
  <c r="T36" i="3"/>
  <c r="T35" i="3"/>
  <c r="T34" i="3"/>
  <c r="T33" i="3"/>
  <c r="T32" i="3"/>
  <c r="T31" i="3"/>
  <c r="T30" i="3"/>
  <c r="T29" i="3"/>
  <c r="T28" i="3"/>
  <c r="T27" i="3"/>
  <c r="T26" i="3"/>
  <c r="T25" i="3"/>
  <c r="T24" i="3"/>
  <c r="T23" i="3"/>
  <c r="T22" i="3"/>
  <c r="T21" i="3"/>
  <c r="T20" i="3"/>
  <c r="T19" i="3"/>
  <c r="T18" i="3"/>
  <c r="T17" i="3"/>
  <c r="T16" i="3"/>
  <c r="T15" i="3"/>
  <c r="T14" i="3"/>
  <c r="T13" i="3"/>
  <c r="T12" i="3"/>
  <c r="T11" i="3"/>
  <c r="T10" i="3"/>
  <c r="T9" i="3"/>
  <c r="AA9" i="3" s="1"/>
  <c r="T8" i="3"/>
  <c r="AA8" i="3" s="1"/>
  <c r="T7" i="3"/>
  <c r="AA7" i="3" s="1"/>
  <c r="T6" i="3"/>
  <c r="AA6" i="3" s="1"/>
  <c r="T5" i="3"/>
  <c r="AA5" i="3" s="1"/>
  <c r="P5" i="3"/>
  <c r="W2" i="3" l="1"/>
  <c r="V2" i="3"/>
  <c r="X2" i="3" l="1"/>
  <c r="Z2" i="3" l="1"/>
  <c r="Y2" i="3"/>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AC403" i="2"/>
  <c r="AC404" i="2"/>
  <c r="AC405" i="2"/>
  <c r="AC406" i="2"/>
  <c r="AC407" i="2"/>
  <c r="AC408" i="2"/>
  <c r="AC409" i="2"/>
  <c r="AC410" i="2"/>
  <c r="AC411" i="2"/>
  <c r="AC412" i="2"/>
  <c r="AC413" i="2"/>
  <c r="AC414" i="2"/>
  <c r="AC415" i="2"/>
  <c r="AC416" i="2"/>
  <c r="AC417" i="2"/>
  <c r="AC418" i="2"/>
  <c r="AC419" i="2"/>
  <c r="AC420" i="2"/>
  <c r="AC421" i="2"/>
  <c r="AC422" i="2"/>
  <c r="AC423" i="2"/>
  <c r="AC424" i="2"/>
  <c r="AC425" i="2"/>
  <c r="AC426" i="2"/>
  <c r="AC427" i="2"/>
  <c r="AC428" i="2"/>
  <c r="AC4" i="2"/>
  <c r="AA2" i="3" l="1"/>
  <c r="J13" i="3"/>
  <c r="AF6" i="3" l="1"/>
  <c r="AC6" i="3" s="1"/>
  <c r="AG6" i="3"/>
  <c r="AD6" i="3" s="1"/>
  <c r="AF7" i="3"/>
  <c r="AC7" i="3" s="1"/>
  <c r="AG7" i="3"/>
  <c r="AD7" i="3" s="1"/>
  <c r="AF8" i="3"/>
  <c r="AC8" i="3" s="1"/>
  <c r="AG8" i="3"/>
  <c r="AD8" i="3" s="1"/>
  <c r="AF9" i="3"/>
  <c r="AC9" i="3" s="1"/>
  <c r="AG9" i="3"/>
  <c r="AD9" i="3" s="1"/>
  <c r="AF10" i="3"/>
  <c r="AC10" i="3" s="1"/>
  <c r="AG10" i="3"/>
  <c r="AD10" i="3" s="1"/>
  <c r="AF11" i="3"/>
  <c r="AC11" i="3" s="1"/>
  <c r="AG11" i="3"/>
  <c r="AD11" i="3" s="1"/>
  <c r="AF12" i="3"/>
  <c r="AC12" i="3" s="1"/>
  <c r="AG12" i="3"/>
  <c r="AD12" i="3" s="1"/>
  <c r="AF13" i="3"/>
  <c r="AC13" i="3" s="1"/>
  <c r="AG13" i="3"/>
  <c r="AD13" i="3" s="1"/>
  <c r="AF14" i="3"/>
  <c r="AG14" i="3"/>
  <c r="AF15" i="3"/>
  <c r="AG15" i="3"/>
  <c r="AF16" i="3"/>
  <c r="AG16" i="3"/>
  <c r="AF17" i="3"/>
  <c r="AC17" i="3" s="1"/>
  <c r="AG17" i="3"/>
  <c r="AD17" i="3" s="1"/>
  <c r="AF18" i="3"/>
  <c r="AG18" i="3"/>
  <c r="AD18" i="3" s="1"/>
  <c r="AF19" i="3"/>
  <c r="AC19" i="3" s="1"/>
  <c r="AG19" i="3"/>
  <c r="AF20" i="3"/>
  <c r="AG20" i="3"/>
  <c r="AF21" i="3"/>
  <c r="AC21" i="3" s="1"/>
  <c r="AG21" i="3"/>
  <c r="AF22" i="3"/>
  <c r="AG22" i="3"/>
  <c r="AD22" i="3" s="1"/>
  <c r="AF23" i="3"/>
  <c r="AG23" i="3"/>
  <c r="AD23" i="3" s="1"/>
  <c r="AF24" i="3"/>
  <c r="AG24" i="3"/>
  <c r="AF25" i="3"/>
  <c r="AG25" i="3"/>
  <c r="AF26" i="3"/>
  <c r="AG26" i="3"/>
  <c r="AF27" i="3"/>
  <c r="AG27" i="3"/>
  <c r="AF28" i="3"/>
  <c r="AG28" i="3"/>
  <c r="AF29" i="3"/>
  <c r="AG29" i="3"/>
  <c r="AF30" i="3"/>
  <c r="AG30" i="3"/>
  <c r="AF31" i="3"/>
  <c r="AG31" i="3"/>
  <c r="AF32" i="3"/>
  <c r="AG32" i="3"/>
  <c r="AF33" i="3"/>
  <c r="AG33" i="3"/>
  <c r="AF34" i="3"/>
  <c r="AG34" i="3"/>
  <c r="AF35" i="3"/>
  <c r="AG35" i="3"/>
  <c r="AF36" i="3"/>
  <c r="AG36" i="3"/>
  <c r="AF37" i="3"/>
  <c r="AG37" i="3"/>
  <c r="AF38" i="3"/>
  <c r="AG38" i="3"/>
  <c r="AF39" i="3"/>
  <c r="AG39" i="3"/>
  <c r="AF40" i="3"/>
  <c r="AG40" i="3"/>
  <c r="AF41" i="3"/>
  <c r="AG41" i="3"/>
  <c r="AF42" i="3"/>
  <c r="AG42" i="3"/>
  <c r="AF43" i="3"/>
  <c r="AG43" i="3"/>
  <c r="AF44" i="3"/>
  <c r="AC44" i="3" s="1"/>
  <c r="AG44" i="3"/>
  <c r="AG5" i="3"/>
  <c r="AD5" i="3" s="1"/>
  <c r="AF5" i="3"/>
  <c r="AC5" i="3" s="1"/>
  <c r="AC14" i="3"/>
  <c r="AD14" i="3"/>
  <c r="AC15" i="3"/>
  <c r="AD15" i="3"/>
  <c r="AC16" i="3"/>
  <c r="AD16" i="3"/>
  <c r="AC18" i="3"/>
  <c r="AD19" i="3"/>
  <c r="AC20" i="3"/>
  <c r="AD20" i="3"/>
  <c r="AD21" i="3"/>
  <c r="AC22" i="3"/>
  <c r="AC23" i="3"/>
  <c r="AC24" i="3"/>
  <c r="AD24" i="3"/>
  <c r="AC25" i="3"/>
  <c r="AD25" i="3"/>
  <c r="AC26" i="3"/>
  <c r="AD26" i="3"/>
  <c r="AC27" i="3"/>
  <c r="AD27" i="3"/>
  <c r="AC28" i="3"/>
  <c r="AD28" i="3"/>
  <c r="AC29" i="3"/>
  <c r="AD29" i="3"/>
  <c r="AC30" i="3"/>
  <c r="AD30" i="3"/>
  <c r="AC31" i="3"/>
  <c r="AD31" i="3"/>
  <c r="AC32" i="3"/>
  <c r="AD32" i="3"/>
  <c r="AC33" i="3"/>
  <c r="AD33" i="3"/>
  <c r="AC34" i="3"/>
  <c r="AD34" i="3"/>
  <c r="AC35" i="3"/>
  <c r="AD35" i="3"/>
  <c r="AC36" i="3"/>
  <c r="AD36" i="3"/>
  <c r="AC37" i="3"/>
  <c r="AD37" i="3"/>
  <c r="AC38" i="3"/>
  <c r="AD38" i="3"/>
  <c r="AC39" i="3"/>
  <c r="AD39" i="3"/>
  <c r="AC40" i="3"/>
  <c r="AD40" i="3"/>
  <c r="AC41" i="3"/>
  <c r="AD41" i="3"/>
  <c r="AC42" i="3"/>
  <c r="AD42" i="3"/>
  <c r="AC43" i="3"/>
  <c r="AD43" i="3"/>
  <c r="AD44" i="3"/>
  <c r="W6" i="3"/>
  <c r="X6" i="3"/>
  <c r="Y6" i="3"/>
  <c r="W7" i="3"/>
  <c r="X7" i="3"/>
  <c r="Y7" i="3"/>
  <c r="W8" i="3"/>
  <c r="X8" i="3"/>
  <c r="Y8" i="3"/>
  <c r="W9" i="3"/>
  <c r="X9" i="3"/>
  <c r="Y9" i="3"/>
  <c r="W10" i="3"/>
  <c r="X10" i="3"/>
  <c r="Y10" i="3"/>
  <c r="W11" i="3"/>
  <c r="X11" i="3"/>
  <c r="Y11" i="3"/>
  <c r="W12" i="3"/>
  <c r="X12" i="3"/>
  <c r="Y12" i="3"/>
  <c r="W13" i="3"/>
  <c r="X13" i="3"/>
  <c r="Y13" i="3"/>
  <c r="W14" i="3"/>
  <c r="X14" i="3"/>
  <c r="Y14" i="3"/>
  <c r="W15" i="3"/>
  <c r="X15" i="3"/>
  <c r="Y15" i="3"/>
  <c r="W16" i="3"/>
  <c r="X16" i="3"/>
  <c r="Y16" i="3"/>
  <c r="W17" i="3"/>
  <c r="X17" i="3"/>
  <c r="Y17" i="3"/>
  <c r="W18" i="3"/>
  <c r="X18" i="3"/>
  <c r="Y18" i="3"/>
  <c r="W19" i="3"/>
  <c r="X19" i="3"/>
  <c r="Y19" i="3"/>
  <c r="W20" i="3"/>
  <c r="X20" i="3"/>
  <c r="Y20" i="3"/>
  <c r="W21" i="3"/>
  <c r="X21" i="3"/>
  <c r="Y21" i="3"/>
  <c r="W22" i="3"/>
  <c r="X22" i="3"/>
  <c r="Y22" i="3"/>
  <c r="W23" i="3"/>
  <c r="X23" i="3"/>
  <c r="Y23" i="3"/>
  <c r="W24" i="3"/>
  <c r="X24" i="3"/>
  <c r="Y24" i="3"/>
  <c r="W25" i="3"/>
  <c r="X25" i="3"/>
  <c r="Y25" i="3"/>
  <c r="W26" i="3"/>
  <c r="X26" i="3"/>
  <c r="Y26" i="3"/>
  <c r="W27" i="3"/>
  <c r="X27" i="3"/>
  <c r="Y27" i="3"/>
  <c r="W28" i="3"/>
  <c r="X28" i="3"/>
  <c r="Y28" i="3"/>
  <c r="W29" i="3"/>
  <c r="X29" i="3"/>
  <c r="Y29" i="3"/>
  <c r="W30" i="3"/>
  <c r="X30" i="3"/>
  <c r="Y30" i="3"/>
  <c r="W31" i="3"/>
  <c r="X31" i="3"/>
  <c r="Y31" i="3"/>
  <c r="W32" i="3"/>
  <c r="X32" i="3"/>
  <c r="Y32" i="3"/>
  <c r="W33" i="3"/>
  <c r="X33" i="3"/>
  <c r="Y33" i="3"/>
  <c r="W34" i="3"/>
  <c r="X34" i="3"/>
  <c r="Y34" i="3"/>
  <c r="W35" i="3"/>
  <c r="X35" i="3"/>
  <c r="Y35" i="3"/>
  <c r="W36" i="3"/>
  <c r="X36" i="3"/>
  <c r="Y36" i="3"/>
  <c r="W37" i="3"/>
  <c r="X37" i="3"/>
  <c r="Y37" i="3"/>
  <c r="W38" i="3"/>
  <c r="X38" i="3"/>
  <c r="Y38" i="3"/>
  <c r="W39" i="3"/>
  <c r="X39" i="3"/>
  <c r="Y39" i="3"/>
  <c r="W40" i="3"/>
  <c r="X40" i="3"/>
  <c r="Y40" i="3"/>
  <c r="W41" i="3"/>
  <c r="X41" i="3"/>
  <c r="Y41" i="3"/>
  <c r="W42" i="3"/>
  <c r="X42" i="3"/>
  <c r="Y42" i="3"/>
  <c r="W43" i="3"/>
  <c r="X43" i="3"/>
  <c r="Y43" i="3"/>
  <c r="W44" i="3"/>
  <c r="X44" i="3"/>
  <c r="Y44" i="3"/>
  <c r="W5" i="3"/>
  <c r="Y5" i="3"/>
  <c r="X5" i="3"/>
  <c r="V5" i="3" l="1"/>
  <c r="V9" i="3"/>
  <c r="V13" i="3"/>
  <c r="V17" i="3"/>
  <c r="V21" i="3"/>
  <c r="V25" i="3"/>
  <c r="V29" i="3"/>
  <c r="V33" i="3"/>
  <c r="V37" i="3"/>
  <c r="V41" i="3"/>
  <c r="V38" i="3"/>
  <c r="V42" i="3"/>
  <c r="V8" i="3"/>
  <c r="V12" i="3"/>
  <c r="V16" i="3"/>
  <c r="V20" i="3"/>
  <c r="V24" i="3"/>
  <c r="V28" i="3"/>
  <c r="V32" i="3"/>
  <c r="V36" i="3"/>
  <c r="V40" i="3"/>
  <c r="V44" i="3"/>
  <c r="V10" i="3"/>
  <c r="V14" i="3"/>
  <c r="V7" i="3"/>
  <c r="V11" i="3"/>
  <c r="V15" i="3"/>
  <c r="V19" i="3"/>
  <c r="V23" i="3"/>
  <c r="V27" i="3"/>
  <c r="V31" i="3"/>
  <c r="V35" i="3"/>
  <c r="V39" i="3"/>
  <c r="V43" i="3"/>
  <c r="V6" i="3"/>
  <c r="V18" i="3"/>
  <c r="V22" i="3"/>
  <c r="V26" i="3"/>
  <c r="V30" i="3"/>
  <c r="V34" i="3"/>
  <c r="AE2" i="3"/>
  <c r="AD2" i="3"/>
  <c r="AC2" i="3"/>
  <c r="AB2" i="3"/>
  <c r="P44" i="3" l="1"/>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P15" i="3"/>
  <c r="P14" i="3"/>
  <c r="P13" i="3"/>
  <c r="P12" i="3"/>
  <c r="P11" i="3"/>
  <c r="P10" i="3"/>
  <c r="P9" i="3"/>
  <c r="P8" i="3"/>
  <c r="P7" i="3"/>
  <c r="P6" i="3"/>
  <c r="N44" i="3"/>
  <c r="N43" i="3"/>
  <c r="N42" i="3"/>
  <c r="N41" i="3"/>
  <c r="N40" i="3"/>
  <c r="N39" i="3"/>
  <c r="N38" i="3"/>
  <c r="N37" i="3"/>
  <c r="N36" i="3"/>
  <c r="N35" i="3"/>
  <c r="N34" i="3"/>
  <c r="N33" i="3"/>
  <c r="N32" i="3"/>
  <c r="N31" i="3"/>
  <c r="N30" i="3"/>
  <c r="N29" i="3"/>
  <c r="N28" i="3"/>
  <c r="N27" i="3"/>
  <c r="N26" i="3"/>
  <c r="N25" i="3"/>
  <c r="N24" i="3"/>
  <c r="N23" i="3"/>
  <c r="N22" i="3"/>
  <c r="N21" i="3"/>
  <c r="N20" i="3"/>
  <c r="N19" i="3"/>
  <c r="N18" i="3"/>
  <c r="N17" i="3"/>
  <c r="N16" i="3"/>
  <c r="N15" i="3"/>
  <c r="N14" i="3"/>
  <c r="N13" i="3"/>
  <c r="N12" i="3"/>
  <c r="N11" i="3"/>
  <c r="N10" i="3"/>
  <c r="N9" i="3"/>
  <c r="N8" i="3"/>
  <c r="N7" i="3"/>
  <c r="N6" i="3"/>
  <c r="N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11" i="3"/>
  <c r="L10" i="3"/>
  <c r="L9" i="3"/>
  <c r="L8" i="3"/>
  <c r="L7" i="3"/>
  <c r="L6" i="3"/>
  <c r="L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2" i="3"/>
  <c r="J11" i="3"/>
  <c r="J10" i="3"/>
  <c r="J9" i="3"/>
  <c r="J8" i="3"/>
  <c r="J7" i="3"/>
  <c r="J6" i="3"/>
  <c r="J5" i="3"/>
  <c r="AB25" i="3" l="1"/>
  <c r="AB26" i="3" l="1"/>
  <c r="AB6" i="3"/>
  <c r="C2" i="2"/>
  <c r="D2" i="2"/>
  <c r="E2" i="2"/>
  <c r="F2" i="2"/>
  <c r="G2" i="2"/>
  <c r="H2" i="2"/>
  <c r="I2" i="2"/>
  <c r="J2" i="2"/>
  <c r="K2" i="2"/>
  <c r="L2" i="2"/>
  <c r="M2" i="2"/>
  <c r="N2" i="2"/>
  <c r="O2" i="2"/>
  <c r="P2" i="2"/>
  <c r="Q2" i="2"/>
  <c r="R2" i="2"/>
  <c r="S2" i="2"/>
  <c r="T2" i="2"/>
  <c r="U2" i="2"/>
  <c r="V2" i="2"/>
  <c r="W2" i="2"/>
  <c r="X2" i="2"/>
  <c r="Y2" i="2"/>
  <c r="Z2" i="2"/>
  <c r="AA2" i="2"/>
  <c r="AB2" i="2"/>
  <c r="B2" i="2"/>
  <c r="AB27" i="3" l="1"/>
  <c r="AB7" i="3"/>
  <c r="A2" i="2"/>
  <c r="AB8" i="3" l="1"/>
  <c r="AB28" i="3" l="1"/>
  <c r="AB9" i="3"/>
  <c r="AB29" i="3"/>
  <c r="AB10" i="3" l="1"/>
  <c r="AB30" i="3"/>
  <c r="AB31" i="3" l="1"/>
  <c r="AB11" i="3"/>
  <c r="AB32" i="3" l="1"/>
  <c r="AB12" i="3"/>
  <c r="AB33" i="3" l="1"/>
  <c r="AB13" i="3"/>
  <c r="AB34" i="3" l="1"/>
  <c r="AB14" i="3"/>
  <c r="AB35" i="3" l="1"/>
  <c r="AB15" i="3"/>
  <c r="AB36" i="3" l="1"/>
  <c r="AB16" i="3"/>
  <c r="AB37" i="3" l="1"/>
  <c r="AB17" i="3"/>
  <c r="AB38" i="3" l="1"/>
  <c r="AB18" i="3"/>
  <c r="AB39" i="3" l="1"/>
  <c r="AB19" i="3"/>
  <c r="AB40" i="3" l="1"/>
  <c r="AB20" i="3"/>
  <c r="AB41" i="3" l="1"/>
  <c r="AB21" i="3"/>
  <c r="AB42" i="3" l="1"/>
  <c r="AB22" i="3"/>
  <c r="AB44" i="3" l="1"/>
  <c r="AB43" i="3"/>
  <c r="AB24" i="3"/>
  <c r="AB23" i="3"/>
</calcChain>
</file>

<file path=xl/sharedStrings.xml><?xml version="1.0" encoding="utf-8"?>
<sst xmlns="http://schemas.openxmlformats.org/spreadsheetml/2006/main" count="2166" uniqueCount="1485">
  <si>
    <t>学校名</t>
  </si>
  <si>
    <t>学校ｺｰﾄﾞ</t>
  </si>
  <si>
    <t>ﾅﾝﾊﾞｰｶｰﾄﾞ</t>
  </si>
  <si>
    <t>岡山</t>
    <rPh sb="0" eb="2">
      <t>オカヤマ</t>
    </rPh>
    <phoneticPr fontId="1"/>
  </si>
  <si>
    <t>337001</t>
  </si>
  <si>
    <t>337002</t>
  </si>
  <si>
    <t>337003</t>
  </si>
  <si>
    <t>337004</t>
  </si>
  <si>
    <t>337005</t>
  </si>
  <si>
    <t>337006</t>
  </si>
  <si>
    <t>337007</t>
  </si>
  <si>
    <t>337008</t>
  </si>
  <si>
    <t>337009</t>
  </si>
  <si>
    <t>337010</t>
  </si>
  <si>
    <t>337011</t>
  </si>
  <si>
    <t>337012</t>
  </si>
  <si>
    <t>337013</t>
  </si>
  <si>
    <t>337014</t>
  </si>
  <si>
    <t>337015</t>
  </si>
  <si>
    <t>337016</t>
  </si>
  <si>
    <t>337017</t>
  </si>
  <si>
    <t>337018</t>
  </si>
  <si>
    <t>337019</t>
  </si>
  <si>
    <t>337020</t>
  </si>
  <si>
    <t>337021</t>
  </si>
  <si>
    <t>337022</t>
  </si>
  <si>
    <t>337023</t>
  </si>
  <si>
    <t>337024</t>
  </si>
  <si>
    <t>337025</t>
  </si>
  <si>
    <t>337026</t>
  </si>
  <si>
    <t>337027</t>
  </si>
  <si>
    <t>337028</t>
  </si>
  <si>
    <t>337029</t>
  </si>
  <si>
    <t>337030</t>
  </si>
  <si>
    <t>337031</t>
  </si>
  <si>
    <t>337032</t>
  </si>
  <si>
    <t>337033</t>
  </si>
  <si>
    <t>337034</t>
  </si>
  <si>
    <t>337035</t>
  </si>
  <si>
    <t>337036</t>
  </si>
  <si>
    <t>337037</t>
  </si>
  <si>
    <t>337038</t>
  </si>
  <si>
    <t>337039</t>
  </si>
  <si>
    <t>337040</t>
  </si>
  <si>
    <t>337041</t>
  </si>
  <si>
    <t>337042</t>
  </si>
  <si>
    <t>337043</t>
  </si>
  <si>
    <t>337044</t>
  </si>
  <si>
    <t>337045</t>
  </si>
  <si>
    <t>337046</t>
  </si>
  <si>
    <t>337047</t>
  </si>
  <si>
    <t>337048</t>
  </si>
  <si>
    <t>337049</t>
  </si>
  <si>
    <t>337050</t>
  </si>
  <si>
    <t>337051</t>
  </si>
  <si>
    <t>337052</t>
  </si>
  <si>
    <t>337053</t>
  </si>
  <si>
    <t>337054</t>
  </si>
  <si>
    <t>337055</t>
  </si>
  <si>
    <t>337056</t>
  </si>
  <si>
    <t>337057</t>
  </si>
  <si>
    <t>337058</t>
  </si>
  <si>
    <t>337059</t>
  </si>
  <si>
    <t>337062</t>
  </si>
  <si>
    <t>337063</t>
  </si>
  <si>
    <t>337064</t>
  </si>
  <si>
    <t>337065</t>
  </si>
  <si>
    <t>337066</t>
  </si>
  <si>
    <t>337067</t>
  </si>
  <si>
    <t>337068</t>
  </si>
  <si>
    <t>337069</t>
  </si>
  <si>
    <t>337070</t>
  </si>
  <si>
    <t>337071</t>
  </si>
  <si>
    <t>337072</t>
  </si>
  <si>
    <t>337073</t>
  </si>
  <si>
    <t>337074</t>
  </si>
  <si>
    <t>337075</t>
  </si>
  <si>
    <t>337076</t>
  </si>
  <si>
    <t>337077</t>
  </si>
  <si>
    <t>337078</t>
  </si>
  <si>
    <t>337079</t>
  </si>
  <si>
    <t>337080</t>
  </si>
  <si>
    <t>337081</t>
  </si>
  <si>
    <t>337082</t>
  </si>
  <si>
    <t>337083</t>
  </si>
  <si>
    <t>337084</t>
  </si>
  <si>
    <t>337085</t>
  </si>
  <si>
    <t>337086</t>
  </si>
  <si>
    <t>337087</t>
  </si>
  <si>
    <t>337088</t>
  </si>
  <si>
    <t>337089</t>
  </si>
  <si>
    <t>337090</t>
  </si>
  <si>
    <t>337091</t>
  </si>
  <si>
    <t>337092</t>
  </si>
  <si>
    <t>337093</t>
  </si>
  <si>
    <t>337094</t>
  </si>
  <si>
    <t>吉備中央</t>
    <rPh sb="0" eb="2">
      <t>キビ</t>
    </rPh>
    <rPh sb="2" eb="4">
      <t>チュウオウ</t>
    </rPh>
    <phoneticPr fontId="1"/>
  </si>
  <si>
    <t>337111</t>
  </si>
  <si>
    <t>337112</t>
  </si>
  <si>
    <t>337113</t>
  </si>
  <si>
    <t>337114</t>
  </si>
  <si>
    <t>337115</t>
  </si>
  <si>
    <t>337116</t>
  </si>
  <si>
    <t>337117</t>
  </si>
  <si>
    <t>337118</t>
  </si>
  <si>
    <t>337119</t>
  </si>
  <si>
    <t>337120</t>
  </si>
  <si>
    <t>備前</t>
    <rPh sb="0" eb="2">
      <t>ビゼン</t>
    </rPh>
    <phoneticPr fontId="1"/>
  </si>
  <si>
    <t>337131</t>
  </si>
  <si>
    <t>337132</t>
  </si>
  <si>
    <t>337133</t>
  </si>
  <si>
    <t>337134</t>
  </si>
  <si>
    <t>337135</t>
  </si>
  <si>
    <t>337136</t>
  </si>
  <si>
    <t>337137</t>
  </si>
  <si>
    <t>337138</t>
  </si>
  <si>
    <t>337139</t>
  </si>
  <si>
    <t>337140</t>
  </si>
  <si>
    <t>337141</t>
  </si>
  <si>
    <t>337142</t>
  </si>
  <si>
    <t>337143</t>
  </si>
  <si>
    <t>337144</t>
  </si>
  <si>
    <t>赤磐</t>
    <rPh sb="0" eb="2">
      <t>アカイワ</t>
    </rPh>
    <phoneticPr fontId="1"/>
  </si>
  <si>
    <t>337161</t>
  </si>
  <si>
    <t>337162</t>
  </si>
  <si>
    <t>337163</t>
  </si>
  <si>
    <t>337164</t>
  </si>
  <si>
    <t>337165</t>
  </si>
  <si>
    <t>337166</t>
  </si>
  <si>
    <t>337167</t>
  </si>
  <si>
    <t>337168</t>
  </si>
  <si>
    <t>337169</t>
  </si>
  <si>
    <t>337170</t>
  </si>
  <si>
    <t>337171</t>
  </si>
  <si>
    <t>337172</t>
  </si>
  <si>
    <t>和気</t>
    <rPh sb="0" eb="2">
      <t>ワケ</t>
    </rPh>
    <phoneticPr fontId="1"/>
  </si>
  <si>
    <t>337181</t>
  </si>
  <si>
    <t>337182</t>
  </si>
  <si>
    <t>337183</t>
  </si>
  <si>
    <t>337184</t>
  </si>
  <si>
    <t>337185</t>
  </si>
  <si>
    <t>337186</t>
  </si>
  <si>
    <t>337187</t>
  </si>
  <si>
    <t>瀬戸内</t>
    <rPh sb="0" eb="3">
      <t>セトウチ</t>
    </rPh>
    <phoneticPr fontId="1"/>
  </si>
  <si>
    <t>337191</t>
  </si>
  <si>
    <t>337192</t>
  </si>
  <si>
    <t>337193</t>
  </si>
  <si>
    <t>337194</t>
  </si>
  <si>
    <t>337196</t>
  </si>
  <si>
    <t>337197</t>
  </si>
  <si>
    <t>337198</t>
  </si>
  <si>
    <t>337199</t>
  </si>
  <si>
    <t>337200</t>
  </si>
  <si>
    <t>玉野</t>
    <rPh sb="0" eb="2">
      <t>タマノ</t>
    </rPh>
    <phoneticPr fontId="1"/>
  </si>
  <si>
    <t>337211</t>
  </si>
  <si>
    <t>337212</t>
  </si>
  <si>
    <t>337213</t>
  </si>
  <si>
    <t>337214</t>
  </si>
  <si>
    <t>337215</t>
  </si>
  <si>
    <t>337216</t>
  </si>
  <si>
    <t>337217</t>
  </si>
  <si>
    <t>337218</t>
  </si>
  <si>
    <t>337219</t>
  </si>
  <si>
    <t>337220</t>
  </si>
  <si>
    <t>337221</t>
  </si>
  <si>
    <t>337222</t>
  </si>
  <si>
    <t>337223</t>
  </si>
  <si>
    <t>337224</t>
  </si>
  <si>
    <t>早島</t>
    <rPh sb="0" eb="2">
      <t>ハヤシマ</t>
    </rPh>
    <phoneticPr fontId="1"/>
  </si>
  <si>
    <t>337231</t>
  </si>
  <si>
    <t>倉敷</t>
    <rPh sb="0" eb="2">
      <t>クラシキ</t>
    </rPh>
    <phoneticPr fontId="1"/>
  </si>
  <si>
    <t>337241</t>
  </si>
  <si>
    <t>337242</t>
  </si>
  <si>
    <t>337243</t>
  </si>
  <si>
    <t>337244</t>
  </si>
  <si>
    <t>337245</t>
  </si>
  <si>
    <t>337246</t>
  </si>
  <si>
    <t>337247</t>
  </si>
  <si>
    <t>337248</t>
  </si>
  <si>
    <t>337249</t>
  </si>
  <si>
    <t>337250</t>
  </si>
  <si>
    <t>337251</t>
  </si>
  <si>
    <t>337252</t>
  </si>
  <si>
    <t>337253</t>
  </si>
  <si>
    <t>337254</t>
  </si>
  <si>
    <t>337255</t>
  </si>
  <si>
    <t>337256</t>
  </si>
  <si>
    <t>337257</t>
  </si>
  <si>
    <t>337258</t>
  </si>
  <si>
    <t>337259</t>
  </si>
  <si>
    <t>337260</t>
  </si>
  <si>
    <t>337261</t>
  </si>
  <si>
    <t>337262</t>
  </si>
  <si>
    <t>337263</t>
  </si>
  <si>
    <t>337264</t>
  </si>
  <si>
    <t>337265</t>
  </si>
  <si>
    <t>337266</t>
  </si>
  <si>
    <t>337267</t>
  </si>
  <si>
    <t>337268</t>
  </si>
  <si>
    <t>337269</t>
  </si>
  <si>
    <t>337270</t>
  </si>
  <si>
    <t>337271</t>
  </si>
  <si>
    <t>337272</t>
  </si>
  <si>
    <t>337273</t>
  </si>
  <si>
    <t>337274</t>
  </si>
  <si>
    <t>337275</t>
  </si>
  <si>
    <t>337276</t>
  </si>
  <si>
    <t>337277</t>
  </si>
  <si>
    <t>337278</t>
  </si>
  <si>
    <t>337279</t>
  </si>
  <si>
    <t>337280</t>
  </si>
  <si>
    <t>337281</t>
  </si>
  <si>
    <t>337282</t>
  </si>
  <si>
    <t>337283</t>
  </si>
  <si>
    <t>337284</t>
  </si>
  <si>
    <t>337285</t>
  </si>
  <si>
    <t>337286</t>
  </si>
  <si>
    <t>337287</t>
  </si>
  <si>
    <t>337288</t>
  </si>
  <si>
    <t>337289</t>
  </si>
  <si>
    <t>337290</t>
  </si>
  <si>
    <t>337291</t>
  </si>
  <si>
    <t>337292</t>
  </si>
  <si>
    <t>337293</t>
  </si>
  <si>
    <t>337294</t>
  </si>
  <si>
    <t>337295</t>
  </si>
  <si>
    <t>337296</t>
  </si>
  <si>
    <t>337297</t>
  </si>
  <si>
    <t>337298</t>
  </si>
  <si>
    <t>337299</t>
  </si>
  <si>
    <t>337300</t>
  </si>
  <si>
    <t>337301</t>
  </si>
  <si>
    <t>337302</t>
  </si>
  <si>
    <t>337303</t>
  </si>
  <si>
    <t>浅口</t>
    <rPh sb="0" eb="2">
      <t>アサクチ</t>
    </rPh>
    <phoneticPr fontId="1"/>
  </si>
  <si>
    <t>337311</t>
  </si>
  <si>
    <t>337312</t>
  </si>
  <si>
    <t>337313</t>
  </si>
  <si>
    <t>337314</t>
  </si>
  <si>
    <t>337315</t>
  </si>
  <si>
    <t>337316</t>
  </si>
  <si>
    <t>337317</t>
  </si>
  <si>
    <t>里庄</t>
    <rPh sb="0" eb="2">
      <t>サトショウ</t>
    </rPh>
    <phoneticPr fontId="1"/>
  </si>
  <si>
    <t>337321</t>
  </si>
  <si>
    <t>337322</t>
  </si>
  <si>
    <t>笠岡</t>
    <rPh sb="0" eb="2">
      <t>カサオカ</t>
    </rPh>
    <phoneticPr fontId="1"/>
  </si>
  <si>
    <t>337331</t>
  </si>
  <si>
    <t>337332</t>
  </si>
  <si>
    <t>337333</t>
  </si>
  <si>
    <t>337334</t>
  </si>
  <si>
    <t>337335</t>
  </si>
  <si>
    <t>337336</t>
  </si>
  <si>
    <t>337337</t>
  </si>
  <si>
    <t>337338</t>
  </si>
  <si>
    <t>337339</t>
  </si>
  <si>
    <t>337340</t>
  </si>
  <si>
    <t>337341</t>
  </si>
  <si>
    <t>337342</t>
  </si>
  <si>
    <t>337343</t>
  </si>
  <si>
    <t>337344</t>
  </si>
  <si>
    <t>337345</t>
  </si>
  <si>
    <t>337346</t>
  </si>
  <si>
    <t>337348</t>
  </si>
  <si>
    <t>337349</t>
  </si>
  <si>
    <t>矢掛</t>
    <rPh sb="0" eb="2">
      <t>ヤカゲ</t>
    </rPh>
    <phoneticPr fontId="1"/>
  </si>
  <si>
    <t>337361</t>
  </si>
  <si>
    <t>337362</t>
  </si>
  <si>
    <t>337363</t>
  </si>
  <si>
    <t>337364</t>
  </si>
  <si>
    <t>337365</t>
  </si>
  <si>
    <t>337366</t>
  </si>
  <si>
    <t>337367</t>
  </si>
  <si>
    <t>井原</t>
    <rPh sb="0" eb="2">
      <t>イバラ</t>
    </rPh>
    <phoneticPr fontId="1"/>
  </si>
  <si>
    <t>337371</t>
  </si>
  <si>
    <t>337372</t>
  </si>
  <si>
    <t>337373</t>
  </si>
  <si>
    <t>337374</t>
  </si>
  <si>
    <t>337375</t>
  </si>
  <si>
    <t>337376</t>
  </si>
  <si>
    <t>337377</t>
  </si>
  <si>
    <t>337378</t>
  </si>
  <si>
    <t>337379</t>
  </si>
  <si>
    <t>337380</t>
  </si>
  <si>
    <t>337381</t>
  </si>
  <si>
    <t>337382</t>
  </si>
  <si>
    <t>337383</t>
  </si>
  <si>
    <t>337384</t>
  </si>
  <si>
    <t>337385</t>
  </si>
  <si>
    <t>337386</t>
  </si>
  <si>
    <t>総社</t>
    <rPh sb="0" eb="2">
      <t>ソウジャ</t>
    </rPh>
    <phoneticPr fontId="1"/>
  </si>
  <si>
    <t>337391</t>
  </si>
  <si>
    <t>337392</t>
  </si>
  <si>
    <t>337393</t>
  </si>
  <si>
    <t>337394</t>
  </si>
  <si>
    <t>337395</t>
  </si>
  <si>
    <t>337396</t>
  </si>
  <si>
    <t>337397</t>
  </si>
  <si>
    <t>337398</t>
  </si>
  <si>
    <t>337399</t>
  </si>
  <si>
    <t>337400</t>
  </si>
  <si>
    <t>337401</t>
  </si>
  <si>
    <t>337402</t>
  </si>
  <si>
    <t>337403</t>
  </si>
  <si>
    <t>337404</t>
  </si>
  <si>
    <t>337405</t>
  </si>
  <si>
    <t>高梁</t>
    <rPh sb="0" eb="2">
      <t>タカハシ</t>
    </rPh>
    <phoneticPr fontId="1"/>
  </si>
  <si>
    <t>337411</t>
  </si>
  <si>
    <t>337412</t>
  </si>
  <si>
    <t>337413</t>
  </si>
  <si>
    <t>337414</t>
  </si>
  <si>
    <t>337415</t>
  </si>
  <si>
    <t>337416</t>
  </si>
  <si>
    <t>337417</t>
  </si>
  <si>
    <t>337418</t>
  </si>
  <si>
    <t>337419</t>
  </si>
  <si>
    <t>337420</t>
  </si>
  <si>
    <t>337421</t>
  </si>
  <si>
    <t>337422</t>
  </si>
  <si>
    <t>337423</t>
  </si>
  <si>
    <t>337424</t>
  </si>
  <si>
    <t>337425</t>
  </si>
  <si>
    <t>新見</t>
    <rPh sb="0" eb="2">
      <t>ニイミ</t>
    </rPh>
    <phoneticPr fontId="1"/>
  </si>
  <si>
    <t>津山</t>
    <rPh sb="0" eb="2">
      <t>ツヤマ</t>
    </rPh>
    <phoneticPr fontId="1"/>
  </si>
  <si>
    <t>鏡野</t>
    <rPh sb="0" eb="1">
      <t>カガミ</t>
    </rPh>
    <rPh sb="1" eb="2">
      <t>ノ</t>
    </rPh>
    <phoneticPr fontId="1"/>
  </si>
  <si>
    <t>美咲</t>
    <rPh sb="0" eb="1">
      <t>ビ</t>
    </rPh>
    <rPh sb="1" eb="2">
      <t>サ</t>
    </rPh>
    <phoneticPr fontId="1"/>
  </si>
  <si>
    <t>久米南</t>
    <rPh sb="0" eb="2">
      <t>クメ</t>
    </rPh>
    <rPh sb="2" eb="3">
      <t>ミナミ</t>
    </rPh>
    <phoneticPr fontId="1"/>
  </si>
  <si>
    <t>真庭</t>
    <rPh sb="0" eb="2">
      <t>マニワ</t>
    </rPh>
    <phoneticPr fontId="1"/>
  </si>
  <si>
    <t>新庄</t>
    <rPh sb="0" eb="2">
      <t>シンジョウ</t>
    </rPh>
    <phoneticPr fontId="1"/>
  </si>
  <si>
    <t>美作</t>
    <rPh sb="0" eb="2">
      <t>ミマサカ</t>
    </rPh>
    <phoneticPr fontId="1"/>
  </si>
  <si>
    <t>勝央</t>
    <rPh sb="0" eb="1">
      <t>カ</t>
    </rPh>
    <rPh sb="1" eb="2">
      <t>オウ</t>
    </rPh>
    <phoneticPr fontId="1"/>
  </si>
  <si>
    <t>奈義</t>
    <rPh sb="0" eb="2">
      <t>ナギ</t>
    </rPh>
    <phoneticPr fontId="1"/>
  </si>
  <si>
    <t>西粟倉</t>
    <rPh sb="0" eb="3">
      <t>ニシアワクラ</t>
    </rPh>
    <phoneticPr fontId="1"/>
  </si>
  <si>
    <t>西粟倉</t>
  </si>
  <si>
    <t>大会以外は測定者と日付。</t>
    <rPh sb="0" eb="2">
      <t>タイカイ</t>
    </rPh>
    <rPh sb="2" eb="4">
      <t>イガイ</t>
    </rPh>
    <phoneticPr fontId="6"/>
  </si>
  <si>
    <t>番号</t>
    <rPh sb="0" eb="2">
      <t>バンゴウ</t>
    </rPh>
    <phoneticPr fontId="6"/>
  </si>
  <si>
    <t>市町村</t>
    <rPh sb="0" eb="3">
      <t>シチョウソン</t>
    </rPh>
    <phoneticPr fontId="6"/>
  </si>
  <si>
    <t>学　　校</t>
    <rPh sb="0" eb="1">
      <t>ガク</t>
    </rPh>
    <rPh sb="3" eb="4">
      <t>コウ</t>
    </rPh>
    <phoneticPr fontId="17"/>
  </si>
  <si>
    <t>学年</t>
    <rPh sb="0" eb="2">
      <t>ガクネン</t>
    </rPh>
    <phoneticPr fontId="6"/>
  </si>
  <si>
    <t>性別</t>
    <rPh sb="0" eb="2">
      <t>セイベツ</t>
    </rPh>
    <phoneticPr fontId="17"/>
  </si>
  <si>
    <t>リレー走順</t>
    <rPh sb="3" eb="4">
      <t>ハシ</t>
    </rPh>
    <rPh sb="4" eb="5">
      <t>ジュン</t>
    </rPh>
    <phoneticPr fontId="6"/>
  </si>
  <si>
    <t>市町村</t>
    <rPh sb="0" eb="3">
      <t>シチョウソン</t>
    </rPh>
    <phoneticPr fontId="4"/>
  </si>
  <si>
    <t>岡山</t>
    <rPh sb="0" eb="2">
      <t>オカヤマ</t>
    </rPh>
    <phoneticPr fontId="2"/>
  </si>
  <si>
    <t>備前</t>
    <rPh sb="0" eb="2">
      <t>ビゼン</t>
    </rPh>
    <phoneticPr fontId="4"/>
  </si>
  <si>
    <t>赤磐</t>
    <rPh sb="0" eb="2">
      <t>アカイワ</t>
    </rPh>
    <phoneticPr fontId="4"/>
  </si>
  <si>
    <t>和気</t>
    <rPh sb="0" eb="2">
      <t>ワケ</t>
    </rPh>
    <phoneticPr fontId="4"/>
  </si>
  <si>
    <t>瀬戸内</t>
    <rPh sb="0" eb="3">
      <t>セトウチ</t>
    </rPh>
    <phoneticPr fontId="4"/>
  </si>
  <si>
    <t>玉野</t>
    <rPh sb="0" eb="2">
      <t>タマノ</t>
    </rPh>
    <phoneticPr fontId="4"/>
  </si>
  <si>
    <t>早島</t>
    <rPh sb="0" eb="2">
      <t>ハヤシマ</t>
    </rPh>
    <phoneticPr fontId="4"/>
  </si>
  <si>
    <t>倉敷</t>
    <rPh sb="0" eb="2">
      <t>クラシキ</t>
    </rPh>
    <phoneticPr fontId="4"/>
  </si>
  <si>
    <t>浅口</t>
    <rPh sb="0" eb="2">
      <t>アサクチ</t>
    </rPh>
    <phoneticPr fontId="4"/>
  </si>
  <si>
    <t>里庄</t>
    <rPh sb="0" eb="2">
      <t>サトショウ</t>
    </rPh>
    <phoneticPr fontId="4"/>
  </si>
  <si>
    <t>笠岡</t>
    <rPh sb="0" eb="2">
      <t>カサオカ</t>
    </rPh>
    <phoneticPr fontId="4"/>
  </si>
  <si>
    <t>矢掛</t>
    <rPh sb="0" eb="2">
      <t>ヤカゲ</t>
    </rPh>
    <phoneticPr fontId="4"/>
  </si>
  <si>
    <t>井原</t>
    <rPh sb="0" eb="2">
      <t>イバラ</t>
    </rPh>
    <phoneticPr fontId="4"/>
  </si>
  <si>
    <t>総社</t>
    <rPh sb="0" eb="2">
      <t>ソウジャ</t>
    </rPh>
    <phoneticPr fontId="4"/>
  </si>
  <si>
    <t>高梁</t>
    <rPh sb="0" eb="2">
      <t>タカハシ</t>
    </rPh>
    <phoneticPr fontId="4"/>
  </si>
  <si>
    <t>新見</t>
    <rPh sb="0" eb="2">
      <t>ニイミ</t>
    </rPh>
    <phoneticPr fontId="4"/>
  </si>
  <si>
    <t>津山</t>
    <rPh sb="0" eb="2">
      <t>ツヤマ</t>
    </rPh>
    <phoneticPr fontId="4"/>
  </si>
  <si>
    <t>鏡野</t>
    <rPh sb="0" eb="2">
      <t>カガミノ</t>
    </rPh>
    <phoneticPr fontId="4"/>
  </si>
  <si>
    <t>美咲</t>
    <rPh sb="0" eb="2">
      <t>ミサキ</t>
    </rPh>
    <phoneticPr fontId="4"/>
  </si>
  <si>
    <t>久米南</t>
    <rPh sb="0" eb="3">
      <t>クメナン</t>
    </rPh>
    <phoneticPr fontId="4"/>
  </si>
  <si>
    <t>真庭</t>
    <rPh sb="0" eb="2">
      <t>マニワ</t>
    </rPh>
    <phoneticPr fontId="4"/>
  </si>
  <si>
    <t>美作</t>
    <rPh sb="0" eb="2">
      <t>ミマサカ</t>
    </rPh>
    <phoneticPr fontId="4"/>
  </si>
  <si>
    <t>勝央</t>
    <rPh sb="0" eb="2">
      <t>ショウオウ</t>
    </rPh>
    <phoneticPr fontId="4"/>
  </si>
  <si>
    <t>奈義</t>
    <rPh sb="0" eb="2">
      <t>ナギ</t>
    </rPh>
    <phoneticPr fontId="4"/>
  </si>
  <si>
    <t>種目番号</t>
    <rPh sb="0" eb="2">
      <t>シュモク</t>
    </rPh>
    <rPh sb="2" eb="4">
      <t>バンゴウ</t>
    </rPh>
    <phoneticPr fontId="4"/>
  </si>
  <si>
    <t>１００ｍ　６年の部</t>
    <rPh sb="6" eb="7">
      <t>ネン</t>
    </rPh>
    <rPh sb="8" eb="9">
      <t>ブ</t>
    </rPh>
    <phoneticPr fontId="3"/>
  </si>
  <si>
    <t>１００ｍ　４・５年の部</t>
    <rPh sb="8" eb="9">
      <t>ネン</t>
    </rPh>
    <rPh sb="10" eb="11">
      <t>ブ</t>
    </rPh>
    <phoneticPr fontId="3"/>
  </si>
  <si>
    <t>６０ｍＨ走</t>
    <rPh sb="4" eb="5">
      <t>ハシ</t>
    </rPh>
    <phoneticPr fontId="3"/>
  </si>
  <si>
    <t>８００ｍ走</t>
    <rPh sb="4" eb="5">
      <t>ハシ</t>
    </rPh>
    <phoneticPr fontId="3"/>
  </si>
  <si>
    <t>１０００ｍ走</t>
    <rPh sb="5" eb="6">
      <t>ハシ</t>
    </rPh>
    <phoneticPr fontId="3"/>
  </si>
  <si>
    <t>走幅跳</t>
    <rPh sb="0" eb="1">
      <t>ハシ</t>
    </rPh>
    <rPh sb="1" eb="3">
      <t>ハバト</t>
    </rPh>
    <phoneticPr fontId="3"/>
  </si>
  <si>
    <t>走高跳</t>
    <rPh sb="0" eb="1">
      <t>ハシ</t>
    </rPh>
    <rPh sb="1" eb="3">
      <t>タカト</t>
    </rPh>
    <phoneticPr fontId="3"/>
  </si>
  <si>
    <t>ｿﾌﾄﾎﾞｰﾙ投げ</t>
    <rPh sb="7" eb="8">
      <t>ナ</t>
    </rPh>
    <phoneticPr fontId="3"/>
  </si>
  <si>
    <t>８０ｍＨ走</t>
    <rPh sb="4" eb="5">
      <t>ハシ</t>
    </rPh>
    <phoneticPr fontId="3"/>
  </si>
  <si>
    <t>記録</t>
    <rPh sb="0" eb="2">
      <t>キロク</t>
    </rPh>
    <phoneticPr fontId="4"/>
  </si>
  <si>
    <t>秒</t>
    <rPh sb="0" eb="1">
      <t>ビョウ</t>
    </rPh>
    <phoneticPr fontId="4"/>
  </si>
  <si>
    <t>m</t>
    <phoneticPr fontId="4"/>
  </si>
  <si>
    <t>m</t>
    <phoneticPr fontId="4"/>
  </si>
  <si>
    <t>m</t>
    <phoneticPr fontId="4"/>
  </si>
  <si>
    <t>携帯番号</t>
    <rPh sb="0" eb="2">
      <t>ケイタイ</t>
    </rPh>
    <rPh sb="2" eb="4">
      <t>バンゴウ</t>
    </rPh>
    <phoneticPr fontId="4"/>
  </si>
  <si>
    <t>氏　　　　　　名
（姓と名の間に全角スペースを入れる）</t>
    <rPh sb="0" eb="1">
      <t>シ</t>
    </rPh>
    <rPh sb="7" eb="8">
      <t>ナ</t>
    </rPh>
    <rPh sb="10" eb="11">
      <t>セイ</t>
    </rPh>
    <rPh sb="12" eb="13">
      <t>メイ</t>
    </rPh>
    <rPh sb="14" eb="15">
      <t>アイダ</t>
    </rPh>
    <rPh sb="16" eb="18">
      <t>ゼンカク</t>
    </rPh>
    <rPh sb="23" eb="24">
      <t>イ</t>
    </rPh>
    <phoneticPr fontId="17"/>
  </si>
  <si>
    <t>〇</t>
    <phoneticPr fontId="4"/>
  </si>
  <si>
    <t>×</t>
    <phoneticPr fontId="4"/>
  </si>
  <si>
    <t>当日の引率者・携帯番号</t>
    <rPh sb="0" eb="2">
      <t>トウジツ</t>
    </rPh>
    <rPh sb="3" eb="6">
      <t>インソツシャ</t>
    </rPh>
    <rPh sb="7" eb="9">
      <t>ケイタイ</t>
    </rPh>
    <rPh sb="9" eb="11">
      <t>バンゴウ</t>
    </rPh>
    <phoneticPr fontId="4"/>
  </si>
  <si>
    <t>種目番号</t>
    <rPh sb="0" eb="2">
      <t>シュモク</t>
    </rPh>
    <rPh sb="2" eb="4">
      <t>バンゴウ</t>
    </rPh>
    <phoneticPr fontId="6"/>
  </si>
  <si>
    <t>４×１００ｍＲ　６年の部</t>
    <rPh sb="11" eb="12">
      <t>ブ</t>
    </rPh>
    <phoneticPr fontId="3"/>
  </si>
  <si>
    <t>４×１００ｍＲ　４．５年の部</t>
    <rPh sb="13" eb="14">
      <t>ブ</t>
    </rPh>
    <phoneticPr fontId="3"/>
  </si>
  <si>
    <t>ベスト記録を測定した大会名。</t>
    <rPh sb="3" eb="5">
      <t>キロク</t>
    </rPh>
    <rPh sb="6" eb="8">
      <t>ソクテイ</t>
    </rPh>
    <rPh sb="10" eb="13">
      <t>タイカイメイ</t>
    </rPh>
    <phoneticPr fontId="6"/>
  </si>
  <si>
    <t>（送信する前に）</t>
    <rPh sb="1" eb="3">
      <t>ソウシン</t>
    </rPh>
    <rPh sb="5" eb="6">
      <t>マエ</t>
    </rPh>
    <phoneticPr fontId="6"/>
  </si>
  <si>
    <t>（確認ができたら送信）</t>
    <rPh sb="1" eb="3">
      <t>カクニン</t>
    </rPh>
    <rPh sb="8" eb="10">
      <t>ソウシン</t>
    </rPh>
    <phoneticPr fontId="6"/>
  </si>
  <si>
    <t>①この文書を必ず保存してください。大会当日ﾌﾟﾘﾝﾄｱｳﾄしたものを持参してくだされば，ﾄﾗﾌﾞﾙがあった場合の確認になります。</t>
    <rPh sb="3" eb="5">
      <t>ブンショ</t>
    </rPh>
    <rPh sb="6" eb="7">
      <t>ヒツ</t>
    </rPh>
    <rPh sb="8" eb="10">
      <t>ホゾン</t>
    </rPh>
    <rPh sb="17" eb="19">
      <t>タイカイ</t>
    </rPh>
    <rPh sb="19" eb="21">
      <t>トウジツ</t>
    </rPh>
    <rPh sb="34" eb="36">
      <t>ジサン</t>
    </rPh>
    <rPh sb="53" eb="55">
      <t>バアイ</t>
    </rPh>
    <rPh sb="56" eb="58">
      <t>カクニン</t>
    </rPh>
    <phoneticPr fontId="6"/>
  </si>
  <si>
    <t>③必要事項を記入し，この文書をこのままのエクセル形式の文書として添付して送信してください。</t>
    <rPh sb="1" eb="3">
      <t>ヒツヨウ</t>
    </rPh>
    <rPh sb="3" eb="5">
      <t>ジコウ</t>
    </rPh>
    <rPh sb="6" eb="8">
      <t>キニュウ</t>
    </rPh>
    <rPh sb="12" eb="14">
      <t>ブンショ</t>
    </rPh>
    <rPh sb="24" eb="26">
      <t>ケイシキ</t>
    </rPh>
    <rPh sb="27" eb="29">
      <t>ブンショ</t>
    </rPh>
    <rPh sb="32" eb="34">
      <t>テンプ</t>
    </rPh>
    <rPh sb="36" eb="38">
      <t>ソウシン</t>
    </rPh>
    <phoneticPr fontId="6"/>
  </si>
  <si>
    <t>該当地区</t>
    <rPh sb="0" eb="2">
      <t>ガイトウ</t>
    </rPh>
    <rPh sb="2" eb="4">
      <t>チク</t>
    </rPh>
    <phoneticPr fontId="6"/>
  </si>
  <si>
    <t>岡山市，玉野市</t>
    <rPh sb="0" eb="3">
      <t>オカヤマシ</t>
    </rPh>
    <rPh sb="4" eb="6">
      <t>タマノ</t>
    </rPh>
    <rPh sb="6" eb="7">
      <t>シ</t>
    </rPh>
    <phoneticPr fontId="6"/>
  </si>
  <si>
    <t>問い合わせ先</t>
    <rPh sb="0" eb="1">
      <t>ト</t>
    </rPh>
    <rPh sb="2" eb="3">
      <t>ア</t>
    </rPh>
    <rPh sb="5" eb="6">
      <t>サキ</t>
    </rPh>
    <phoneticPr fontId="6"/>
  </si>
  <si>
    <t>deisu_0408@yahoo.co.jp</t>
    <phoneticPr fontId="6"/>
  </si>
  <si>
    <t>大久保仁志</t>
  </si>
  <si>
    <t>00670 00</t>
  </si>
  <si>
    <t>00770 00</t>
  </si>
  <si>
    <t>ｓ１</t>
    <phoneticPr fontId="4"/>
  </si>
  <si>
    <t>ｓ２</t>
    <phoneticPr fontId="4"/>
  </si>
  <si>
    <t>DB  　　　　　　</t>
    <phoneticPr fontId="17"/>
  </si>
  <si>
    <t>Ｎ１</t>
    <phoneticPr fontId="17"/>
  </si>
  <si>
    <t>ＳＸ</t>
    <phoneticPr fontId="17"/>
  </si>
  <si>
    <t>KC</t>
    <phoneticPr fontId="6"/>
  </si>
  <si>
    <t>MC</t>
    <phoneticPr fontId="6"/>
  </si>
  <si>
    <t>ZK</t>
    <phoneticPr fontId="6"/>
  </si>
  <si>
    <t>Ｓ１　　　</t>
    <phoneticPr fontId="6"/>
  </si>
  <si>
    <t>Ｓ２　</t>
    <phoneticPr fontId="6"/>
  </si>
  <si>
    <t>60180 00</t>
    <phoneticPr fontId="4"/>
  </si>
  <si>
    <t>00260 000</t>
    <phoneticPr fontId="4"/>
  </si>
  <si>
    <t>00280 000</t>
    <phoneticPr fontId="4"/>
  </si>
  <si>
    <t>04100 000</t>
    <phoneticPr fontId="4"/>
  </si>
  <si>
    <t>04300 000</t>
    <phoneticPr fontId="4"/>
  </si>
  <si>
    <t>07170 00</t>
    <phoneticPr fontId="4"/>
  </si>
  <si>
    <t>07370 00</t>
    <phoneticPr fontId="4"/>
  </si>
  <si>
    <t>09670 00</t>
    <phoneticPr fontId="4"/>
  </si>
  <si>
    <t>(</t>
    <phoneticPr fontId="4"/>
  </si>
  <si>
    <t>)</t>
    <phoneticPr fontId="4"/>
  </si>
  <si>
    <t>001</t>
    <phoneticPr fontId="4"/>
  </si>
  <si>
    <t>002</t>
    <phoneticPr fontId="4"/>
  </si>
  <si>
    <t>003</t>
    <phoneticPr fontId="4"/>
  </si>
  <si>
    <t>004</t>
    <phoneticPr fontId="4"/>
  </si>
  <si>
    <t>005</t>
    <phoneticPr fontId="4"/>
  </si>
  <si>
    <t>006</t>
    <phoneticPr fontId="4"/>
  </si>
  <si>
    <t>007</t>
    <phoneticPr fontId="4"/>
  </si>
  <si>
    <t>008</t>
    <phoneticPr fontId="4"/>
  </si>
  <si>
    <t>009</t>
    <phoneticPr fontId="4"/>
  </si>
  <si>
    <t>010</t>
    <phoneticPr fontId="4"/>
  </si>
  <si>
    <t>011</t>
    <phoneticPr fontId="4"/>
  </si>
  <si>
    <t>012</t>
    <phoneticPr fontId="4"/>
  </si>
  <si>
    <t>013</t>
    <phoneticPr fontId="4"/>
  </si>
  <si>
    <t>014</t>
    <phoneticPr fontId="4"/>
  </si>
  <si>
    <t>015</t>
    <phoneticPr fontId="4"/>
  </si>
  <si>
    <t>016</t>
    <phoneticPr fontId="4"/>
  </si>
  <si>
    <t>017</t>
    <phoneticPr fontId="4"/>
  </si>
  <si>
    <t>018</t>
    <phoneticPr fontId="4"/>
  </si>
  <si>
    <t>019</t>
    <phoneticPr fontId="4"/>
  </si>
  <si>
    <t>020</t>
    <phoneticPr fontId="4"/>
  </si>
  <si>
    <t>021</t>
    <phoneticPr fontId="4"/>
  </si>
  <si>
    <t>022</t>
    <phoneticPr fontId="4"/>
  </si>
  <si>
    <t>023</t>
    <phoneticPr fontId="4"/>
  </si>
  <si>
    <t>024</t>
    <phoneticPr fontId="4"/>
  </si>
  <si>
    <t>025</t>
    <phoneticPr fontId="4"/>
  </si>
  <si>
    <t>026</t>
    <phoneticPr fontId="4"/>
  </si>
  <si>
    <t>027</t>
    <phoneticPr fontId="4"/>
  </si>
  <si>
    <t>028</t>
    <phoneticPr fontId="4"/>
  </si>
  <si>
    <t>029</t>
    <phoneticPr fontId="4"/>
  </si>
  <si>
    <t>030</t>
    <phoneticPr fontId="4"/>
  </si>
  <si>
    <t>031</t>
    <phoneticPr fontId="4"/>
  </si>
  <si>
    <t>032</t>
    <phoneticPr fontId="4"/>
  </si>
  <si>
    <t>033</t>
    <phoneticPr fontId="4"/>
  </si>
  <si>
    <t>034</t>
    <phoneticPr fontId="4"/>
  </si>
  <si>
    <t>035</t>
    <phoneticPr fontId="4"/>
  </si>
  <si>
    <t>036</t>
    <phoneticPr fontId="4"/>
  </si>
  <si>
    <t>037</t>
    <phoneticPr fontId="4"/>
  </si>
  <si>
    <t>038</t>
    <phoneticPr fontId="4"/>
  </si>
  <si>
    <t>039</t>
    <phoneticPr fontId="4"/>
  </si>
  <si>
    <t>040</t>
    <phoneticPr fontId="4"/>
  </si>
  <si>
    <t>N2</t>
    <phoneticPr fontId="6"/>
  </si>
  <si>
    <t>この列まで範囲指定</t>
    <rPh sb="2" eb="3">
      <t>レツ</t>
    </rPh>
    <rPh sb="5" eb="7">
      <t>ハンイ</t>
    </rPh>
    <rPh sb="7" eb="9">
      <t>シテイ</t>
    </rPh>
    <phoneticPr fontId="4"/>
  </si>
  <si>
    <t>下に入力の説明があります。</t>
    <rPh sb="0" eb="1">
      <t>シタ</t>
    </rPh>
    <rPh sb="2" eb="4">
      <t>ニュウリョク</t>
    </rPh>
    <rPh sb="5" eb="7">
      <t>セツメイ</t>
    </rPh>
    <phoneticPr fontId="4"/>
  </si>
  <si>
    <t>フリガナ　　　　　　　　（半角ｶﾀｶﾅで）</t>
    <rPh sb="13" eb="15">
      <t>ハンカク</t>
    </rPh>
    <phoneticPr fontId="6"/>
  </si>
  <si>
    <t>○締切日厳守でお願いします。</t>
    <rPh sb="1" eb="2">
      <t>シ</t>
    </rPh>
    <rPh sb="2" eb="3">
      <t>キ</t>
    </rPh>
    <rPh sb="3" eb="4">
      <t>ビ</t>
    </rPh>
    <rPh sb="4" eb="6">
      <t>ゲンシュ</t>
    </rPh>
    <rPh sb="8" eb="9">
      <t>ネガ</t>
    </rPh>
    <phoneticPr fontId="6"/>
  </si>
  <si>
    <t>337095</t>
  </si>
  <si>
    <t>337096</t>
  </si>
  <si>
    <t>337097</t>
  </si>
  <si>
    <t>337098</t>
  </si>
  <si>
    <t>337099</t>
  </si>
  <si>
    <t>337100</t>
  </si>
  <si>
    <t>337101</t>
  </si>
  <si>
    <t>337102</t>
  </si>
  <si>
    <t>337103</t>
  </si>
  <si>
    <t>337104</t>
  </si>
  <si>
    <t>337105</t>
  </si>
  <si>
    <t>337106</t>
  </si>
  <si>
    <t>337107</t>
  </si>
  <si>
    <t>337108</t>
  </si>
  <si>
    <t>337109</t>
  </si>
  <si>
    <t>337110</t>
  </si>
  <si>
    <t>337121</t>
  </si>
  <si>
    <t>337122</t>
  </si>
  <si>
    <t>337123</t>
  </si>
  <si>
    <t>337124</t>
  </si>
  <si>
    <t>337125</t>
  </si>
  <si>
    <t>337126</t>
  </si>
  <si>
    <t>337127</t>
  </si>
  <si>
    <t>337128</t>
  </si>
  <si>
    <t>337129</t>
  </si>
  <si>
    <t>337130</t>
  </si>
  <si>
    <t>337145</t>
  </si>
  <si>
    <t>337146</t>
  </si>
  <si>
    <t>337147</t>
  </si>
  <si>
    <t>337148</t>
  </si>
  <si>
    <t>337149</t>
  </si>
  <si>
    <t>337150</t>
  </si>
  <si>
    <t>337151</t>
  </si>
  <si>
    <t>337152</t>
  </si>
  <si>
    <t>337153</t>
  </si>
  <si>
    <t>337154</t>
  </si>
  <si>
    <t>337155</t>
  </si>
  <si>
    <t>337156</t>
  </si>
  <si>
    <t>337157</t>
  </si>
  <si>
    <t>337158</t>
  </si>
  <si>
    <t>337159</t>
  </si>
  <si>
    <t>337160</t>
  </si>
  <si>
    <t>337173</t>
  </si>
  <si>
    <t>337174</t>
  </si>
  <si>
    <t>337175</t>
  </si>
  <si>
    <t>337176</t>
  </si>
  <si>
    <t>337177</t>
  </si>
  <si>
    <t>337178</t>
  </si>
  <si>
    <t>337179</t>
  </si>
  <si>
    <t>337180</t>
  </si>
  <si>
    <t>337188</t>
  </si>
  <si>
    <t>337189</t>
  </si>
  <si>
    <t>337190</t>
  </si>
  <si>
    <t>337201</t>
  </si>
  <si>
    <t>337202</t>
  </si>
  <si>
    <t>337203</t>
  </si>
  <si>
    <t>337204</t>
  </si>
  <si>
    <t>337205</t>
  </si>
  <si>
    <t>337207</t>
  </si>
  <si>
    <t>337208</t>
  </si>
  <si>
    <t>337209</t>
  </si>
  <si>
    <t>337210</t>
  </si>
  <si>
    <t>337225</t>
  </si>
  <si>
    <t>337226</t>
  </si>
  <si>
    <t>337227</t>
  </si>
  <si>
    <t>337228</t>
  </si>
  <si>
    <t>337229</t>
  </si>
  <si>
    <t>337230</t>
  </si>
  <si>
    <t>337232</t>
  </si>
  <si>
    <t>337233</t>
  </si>
  <si>
    <t>337234</t>
  </si>
  <si>
    <t>337235</t>
  </si>
  <si>
    <t>337236</t>
  </si>
  <si>
    <t>337237</t>
  </si>
  <si>
    <t>337238</t>
  </si>
  <si>
    <t>337239</t>
  </si>
  <si>
    <t>337240</t>
  </si>
  <si>
    <t>337304</t>
  </si>
  <si>
    <t>337305</t>
  </si>
  <si>
    <t>337306</t>
  </si>
  <si>
    <t>337307</t>
  </si>
  <si>
    <t>337308</t>
  </si>
  <si>
    <t>337309</t>
  </si>
  <si>
    <t>337310</t>
  </si>
  <si>
    <t>337318</t>
  </si>
  <si>
    <t>337319</t>
  </si>
  <si>
    <t>337320</t>
  </si>
  <si>
    <t>337323</t>
  </si>
  <si>
    <t>337324</t>
  </si>
  <si>
    <t>337325</t>
  </si>
  <si>
    <t>337326</t>
  </si>
  <si>
    <t>337327</t>
  </si>
  <si>
    <t>337328</t>
  </si>
  <si>
    <t>337329</t>
  </si>
  <si>
    <t>337330</t>
  </si>
  <si>
    <t>337350</t>
  </si>
  <si>
    <t>337351</t>
  </si>
  <si>
    <t>337352</t>
  </si>
  <si>
    <t>337353</t>
  </si>
  <si>
    <t>337354</t>
  </si>
  <si>
    <t>337355</t>
  </si>
  <si>
    <t>337356</t>
  </si>
  <si>
    <t>337357</t>
  </si>
  <si>
    <t>337358</t>
  </si>
  <si>
    <t>337359</t>
  </si>
  <si>
    <t>337360</t>
  </si>
  <si>
    <t>337368</t>
  </si>
  <si>
    <t>337369</t>
  </si>
  <si>
    <t>337370</t>
  </si>
  <si>
    <t>337387</t>
  </si>
  <si>
    <t>337388</t>
  </si>
  <si>
    <t>337389</t>
  </si>
  <si>
    <t>337390</t>
  </si>
  <si>
    <t>337406</t>
  </si>
  <si>
    <t>337407</t>
  </si>
  <si>
    <t>337408</t>
  </si>
  <si>
    <t>337409</t>
  </si>
  <si>
    <t>337410</t>
  </si>
  <si>
    <t>加賀郡，備前市
赤磐市，和気郡
瀬戸内市</t>
  </si>
  <si>
    <t>浅口市，浅口郡
笠岡市，小田郡
井原市，総社市</t>
  </si>
  <si>
    <t>津山市，苫田郡
久米郡，真庭市
真庭郡，美作市
勝田郡，英田郡</t>
  </si>
  <si>
    <t>rikujyou_yamada@yahoo.co.jp</t>
    <phoneticPr fontId="6"/>
  </si>
  <si>
    <t>sakurasohren1010@yahoo.co.jp</t>
    <phoneticPr fontId="6"/>
  </si>
  <si>
    <t>竹中　一雄</t>
    <rPh sb="0" eb="2">
      <t>タケナカ</t>
    </rPh>
    <rPh sb="3" eb="4">
      <t>イチ</t>
    </rPh>
    <rPh sb="4" eb="5">
      <t>オス</t>
    </rPh>
    <phoneticPr fontId="6"/>
  </si>
  <si>
    <t>○ウイルスチェックは厳重にお願いします。ウイルスが含まれている場合，受信拒否となりますから，申し込み先にデータが届きません。</t>
    <rPh sb="10" eb="12">
      <t>ゲンジュウ</t>
    </rPh>
    <rPh sb="14" eb="15">
      <t>ネガ</t>
    </rPh>
    <rPh sb="25" eb="26">
      <t>フク</t>
    </rPh>
    <rPh sb="31" eb="33">
      <t>バアイ</t>
    </rPh>
    <rPh sb="34" eb="36">
      <t>ジュシン</t>
    </rPh>
    <rPh sb="36" eb="38">
      <t>キョヒ</t>
    </rPh>
    <rPh sb="56" eb="57">
      <t>トド</t>
    </rPh>
    <phoneticPr fontId="6"/>
  </si>
  <si>
    <t>　それ以後に気付かれても，集約作業が開始されていますから，送信ミスによる追加申し込みみも応じかねます。</t>
    <rPh sb="3" eb="5">
      <t>イゴ</t>
    </rPh>
    <rPh sb="6" eb="8">
      <t>キヅ</t>
    </rPh>
    <rPh sb="13" eb="15">
      <t>シュウヤク</t>
    </rPh>
    <rPh sb="15" eb="17">
      <t>サギョウ</t>
    </rPh>
    <rPh sb="18" eb="20">
      <t>カイシ</t>
    </rPh>
    <rPh sb="29" eb="31">
      <t>ソウシン</t>
    </rPh>
    <rPh sb="36" eb="38">
      <t>ツイカ</t>
    </rPh>
    <rPh sb="44" eb="45">
      <t>オウ</t>
    </rPh>
    <phoneticPr fontId="6"/>
  </si>
  <si>
    <t>②以下の申し込み先の内，該当するアドレス（青色部分）をクリックしてください。</t>
    <rPh sb="1" eb="3">
      <t>イカ</t>
    </rPh>
    <rPh sb="10" eb="11">
      <t>ウチ</t>
    </rPh>
    <rPh sb="12" eb="14">
      <t>ガイトウ</t>
    </rPh>
    <rPh sb="21" eb="23">
      <t>アオイロ</t>
    </rPh>
    <rPh sb="23" eb="25">
      <t>ブブン</t>
    </rPh>
    <phoneticPr fontId="6"/>
  </si>
  <si>
    <t>●岡山地区申し込み先メールアドレス</t>
    <rPh sb="1" eb="3">
      <t>オカヤマ</t>
    </rPh>
    <rPh sb="3" eb="5">
      <t>チク</t>
    </rPh>
    <rPh sb="9" eb="10">
      <t>サキ</t>
    </rPh>
    <phoneticPr fontId="6"/>
  </si>
  <si>
    <t>●東部地区申し込み先メールアドレス</t>
    <rPh sb="1" eb="3">
      <t>トウブ</t>
    </rPh>
    <rPh sb="3" eb="5">
      <t>チク</t>
    </rPh>
    <phoneticPr fontId="6"/>
  </si>
  <si>
    <t>●倉敷地区申し込み先メールアドレス</t>
    <rPh sb="1" eb="3">
      <t>クラシキ</t>
    </rPh>
    <phoneticPr fontId="6"/>
  </si>
  <si>
    <t>●西部地区申し込み先メールアドレス</t>
    <rPh sb="1" eb="3">
      <t>セイブ</t>
    </rPh>
    <rPh sb="3" eb="5">
      <t>チク</t>
    </rPh>
    <phoneticPr fontId="6"/>
  </si>
  <si>
    <t>●津山地区申し込み先メールアドレス</t>
    <rPh sb="1" eb="3">
      <t>ツヤマ</t>
    </rPh>
    <rPh sb="3" eb="5">
      <t>チク</t>
    </rPh>
    <phoneticPr fontId="6"/>
  </si>
  <si>
    <t>加賀郡，備前市，赤磐市
和気郡，瀬戸内市</t>
    <phoneticPr fontId="6"/>
  </si>
  <si>
    <t>浅口市，浅口郡，笠岡市
小田郡，井原市，総社市</t>
    <phoneticPr fontId="6"/>
  </si>
  <si>
    <t>津山市，苫田郡，久米郡，真庭市
真庭郡，美作市，勝田郡，英田郡</t>
    <phoneticPr fontId="6"/>
  </si>
  <si>
    <t>都窪郡，倉敷市</t>
    <rPh sb="0" eb="3">
      <t>ツクボグン</t>
    </rPh>
    <rPh sb="4" eb="7">
      <t>クラシキシ</t>
    </rPh>
    <phoneticPr fontId="6"/>
  </si>
  <si>
    <t>赤で囲まれているところをコピー</t>
    <rPh sb="0" eb="1">
      <t>アカ</t>
    </rPh>
    <rPh sb="2" eb="3">
      <t>カコ</t>
    </rPh>
    <phoneticPr fontId="4"/>
  </si>
  <si>
    <t>60160 00</t>
    <phoneticPr fontId="4"/>
  </si>
  <si>
    <t>土田　正順</t>
    <rPh sb="0" eb="2">
      <t>ツチダ</t>
    </rPh>
    <rPh sb="3" eb="4">
      <t>マサ</t>
    </rPh>
    <rPh sb="4" eb="5">
      <t>ジュン</t>
    </rPh>
    <phoneticPr fontId="6"/>
  </si>
  <si>
    <t>track.and.field.0116@gmail.com</t>
    <phoneticPr fontId="6"/>
  </si>
  <si>
    <t>藤谷　智也</t>
    <rPh sb="0" eb="2">
      <t>フジタニ</t>
    </rPh>
    <rPh sb="3" eb="5">
      <t>トモヤ</t>
    </rPh>
    <phoneticPr fontId="6"/>
  </si>
  <si>
    <t>山南学園</t>
    <rPh sb="0" eb="2">
      <t>サンナン</t>
    </rPh>
    <rPh sb="2" eb="4">
      <t>ガクエン</t>
    </rPh>
    <phoneticPr fontId="4"/>
  </si>
  <si>
    <t>ｻﾝﾅﾝｶﾞｸｴﾝ</t>
    <phoneticPr fontId="4"/>
  </si>
  <si>
    <t>個人種目
（種目名）</t>
    <rPh sb="0" eb="2">
      <t>コジン</t>
    </rPh>
    <rPh sb="2" eb="4">
      <t>シュモク</t>
    </rPh>
    <rPh sb="6" eb="8">
      <t>シュモク</t>
    </rPh>
    <rPh sb="8" eb="9">
      <t>メイ</t>
    </rPh>
    <phoneticPr fontId="17"/>
  </si>
  <si>
    <t>個人種目</t>
    <rPh sb="0" eb="2">
      <t>コジン</t>
    </rPh>
    <rPh sb="2" eb="4">
      <t>シュモク</t>
    </rPh>
    <phoneticPr fontId="6"/>
  </si>
  <si>
    <t>リレー種目</t>
    <rPh sb="3" eb="5">
      <t>シュモク</t>
    </rPh>
    <rPh sb="4" eb="5">
      <t>メ</t>
    </rPh>
    <phoneticPr fontId="6"/>
  </si>
  <si>
    <t>旭学園</t>
    <rPh sb="1" eb="3">
      <t>ガクエン</t>
    </rPh>
    <phoneticPr fontId="4"/>
  </si>
  <si>
    <t>個人・リレー種目
 （種目名）</t>
    <rPh sb="0" eb="2">
      <t>コジン</t>
    </rPh>
    <rPh sb="6" eb="8">
      <t>シュモク</t>
    </rPh>
    <rPh sb="11" eb="13">
      <t>シュモク</t>
    </rPh>
    <rPh sb="13" eb="14">
      <t>メイ</t>
    </rPh>
    <phoneticPr fontId="17"/>
  </si>
  <si>
    <t>柵原学園</t>
    <rPh sb="2" eb="4">
      <t>ガクエン</t>
    </rPh>
    <phoneticPr fontId="4"/>
  </si>
  <si>
    <t>ﾔﾅﾊﾗｶﾞｸｴﾝ</t>
    <phoneticPr fontId="4"/>
  </si>
  <si>
    <t>中原　邦明</t>
    <rPh sb="0" eb="2">
      <t>ナカハラ</t>
    </rPh>
    <rPh sb="3" eb="5">
      <t>クニアキ</t>
    </rPh>
    <phoneticPr fontId="6"/>
  </si>
  <si>
    <t>有漢学園</t>
    <rPh sb="2" eb="4">
      <t>ガクエン</t>
    </rPh>
    <phoneticPr fontId="4"/>
  </si>
  <si>
    <t>m_tanabe64@ybb.ne.jp</t>
    <phoneticPr fontId="6"/>
  </si>
  <si>
    <t>田邉　　眞</t>
    <rPh sb="0" eb="2">
      <t>タナベ</t>
    </rPh>
    <rPh sb="4" eb="5">
      <t>マコト</t>
    </rPh>
    <phoneticPr fontId="6"/>
  </si>
  <si>
    <t>高梁市、新見市</t>
    <rPh sb="0" eb="3">
      <t>タカハシシ</t>
    </rPh>
    <rPh sb="4" eb="6">
      <t>ニイミ</t>
    </rPh>
    <rPh sb="6" eb="7">
      <t>シ</t>
    </rPh>
    <phoneticPr fontId="6"/>
  </si>
  <si>
    <t>寄島学園</t>
    <rPh sb="2" eb="4">
      <t>ガクエン</t>
    </rPh>
    <phoneticPr fontId="4"/>
  </si>
  <si>
    <t>ﾖﾘｼﾏｶﾞｸｴﾝ</t>
    <phoneticPr fontId="4"/>
  </si>
  <si>
    <t>●高梁､新見地区申し込み先メールアドレス</t>
    <rPh sb="1" eb="3">
      <t>タカハシ</t>
    </rPh>
    <rPh sb="4" eb="6">
      <t>ニイミ</t>
    </rPh>
    <rPh sb="6" eb="8">
      <t>チク</t>
    </rPh>
    <phoneticPr fontId="6"/>
  </si>
  <si>
    <t>岡山中央小</t>
    <rPh sb="0" eb="2">
      <t>オカヤマ</t>
    </rPh>
    <rPh sb="2" eb="4">
      <t>チュウオウ</t>
    </rPh>
    <rPh sb="4" eb="5">
      <t>ショウ</t>
    </rPh>
    <phoneticPr fontId="1"/>
  </si>
  <si>
    <t>清輝小</t>
    <rPh sb="2" eb="3">
      <t>ショウ</t>
    </rPh>
    <phoneticPr fontId="4"/>
  </si>
  <si>
    <t>旭東小</t>
    <rPh sb="2" eb="3">
      <t>ショウ</t>
    </rPh>
    <phoneticPr fontId="4"/>
  </si>
  <si>
    <t>伊島小</t>
    <phoneticPr fontId="4"/>
  </si>
  <si>
    <t>津島小</t>
    <phoneticPr fontId="4"/>
  </si>
  <si>
    <t>石井小</t>
    <phoneticPr fontId="4"/>
  </si>
  <si>
    <t>鹿田小</t>
    <phoneticPr fontId="4"/>
  </si>
  <si>
    <t>大元小</t>
    <phoneticPr fontId="4"/>
  </si>
  <si>
    <t>御野小</t>
    <phoneticPr fontId="4"/>
  </si>
  <si>
    <t>三勲小</t>
    <phoneticPr fontId="4"/>
  </si>
  <si>
    <t>福浜小</t>
    <phoneticPr fontId="4"/>
  </si>
  <si>
    <t>平福小</t>
    <phoneticPr fontId="4"/>
  </si>
  <si>
    <t>芳泉小</t>
    <phoneticPr fontId="4"/>
  </si>
  <si>
    <t>岡山宇野小</t>
    <rPh sb="0" eb="2">
      <t>オカヤマ</t>
    </rPh>
    <phoneticPr fontId="4"/>
  </si>
  <si>
    <t>旭竜小</t>
    <phoneticPr fontId="4"/>
  </si>
  <si>
    <t>岡南小</t>
    <phoneticPr fontId="4"/>
  </si>
  <si>
    <t>平井小</t>
    <phoneticPr fontId="4"/>
  </si>
  <si>
    <t>福島小</t>
    <phoneticPr fontId="4"/>
  </si>
  <si>
    <t>南輝小</t>
    <phoneticPr fontId="4"/>
  </si>
  <si>
    <t>操南小</t>
    <phoneticPr fontId="4"/>
  </si>
  <si>
    <t>操明小</t>
    <phoneticPr fontId="4"/>
  </si>
  <si>
    <t>富山小</t>
    <phoneticPr fontId="4"/>
  </si>
  <si>
    <t>旭操小</t>
    <phoneticPr fontId="4"/>
  </si>
  <si>
    <t>牧石小</t>
    <phoneticPr fontId="4"/>
  </si>
  <si>
    <t>大野小</t>
    <phoneticPr fontId="4"/>
  </si>
  <si>
    <t>岡山西小</t>
    <rPh sb="0" eb="2">
      <t>オカヤマ</t>
    </rPh>
    <phoneticPr fontId="4"/>
  </si>
  <si>
    <t>御南小</t>
    <phoneticPr fontId="4"/>
  </si>
  <si>
    <t>陵南小</t>
    <phoneticPr fontId="4"/>
  </si>
  <si>
    <t>芳田小</t>
    <phoneticPr fontId="4"/>
  </si>
  <si>
    <t>芳明小</t>
    <phoneticPr fontId="4"/>
  </si>
  <si>
    <t>甲浦小</t>
    <phoneticPr fontId="4"/>
  </si>
  <si>
    <t>三門小</t>
    <phoneticPr fontId="4"/>
  </si>
  <si>
    <t>財田小</t>
    <phoneticPr fontId="4"/>
  </si>
  <si>
    <t>竜之口小</t>
    <phoneticPr fontId="4"/>
  </si>
  <si>
    <t>高島小</t>
    <phoneticPr fontId="4"/>
  </si>
  <si>
    <t>幡多小</t>
    <phoneticPr fontId="4"/>
  </si>
  <si>
    <t>小串小</t>
    <phoneticPr fontId="4"/>
  </si>
  <si>
    <t>浦安小</t>
    <phoneticPr fontId="4"/>
  </si>
  <si>
    <t>中山小</t>
    <phoneticPr fontId="4"/>
  </si>
  <si>
    <t>馬屋下小</t>
    <phoneticPr fontId="4"/>
  </si>
  <si>
    <t>桃丘小</t>
    <phoneticPr fontId="4"/>
  </si>
  <si>
    <t>平津小</t>
    <phoneticPr fontId="4"/>
  </si>
  <si>
    <t>野谷小</t>
    <phoneticPr fontId="4"/>
  </si>
  <si>
    <t>横井小</t>
    <phoneticPr fontId="4"/>
  </si>
  <si>
    <t>馬屋上小</t>
    <phoneticPr fontId="4"/>
  </si>
  <si>
    <t>庄内小</t>
    <phoneticPr fontId="4"/>
  </si>
  <si>
    <t>岡山加茂小</t>
    <rPh sb="0" eb="2">
      <t>オカヤマ</t>
    </rPh>
    <phoneticPr fontId="4"/>
  </si>
  <si>
    <t>鯉山小</t>
    <phoneticPr fontId="4"/>
  </si>
  <si>
    <t>吉備小</t>
    <phoneticPr fontId="4"/>
  </si>
  <si>
    <t>妹尾小</t>
    <phoneticPr fontId="4"/>
  </si>
  <si>
    <t>箕島小</t>
    <phoneticPr fontId="4"/>
  </si>
  <si>
    <t>福田小</t>
    <phoneticPr fontId="4"/>
  </si>
  <si>
    <t>興除小</t>
    <phoneticPr fontId="4"/>
  </si>
  <si>
    <t>曽根小</t>
    <phoneticPr fontId="4"/>
  </si>
  <si>
    <t>東疇小</t>
    <phoneticPr fontId="4"/>
  </si>
  <si>
    <t>足守小</t>
    <phoneticPr fontId="4"/>
  </si>
  <si>
    <t>蛍明小</t>
    <rPh sb="0" eb="1">
      <t>ホタル</t>
    </rPh>
    <rPh sb="1" eb="2">
      <t>メイ</t>
    </rPh>
    <phoneticPr fontId="2"/>
  </si>
  <si>
    <t>第一藤田小</t>
    <rPh sb="0" eb="2">
      <t>ダイイチ</t>
    </rPh>
    <rPh sb="2" eb="4">
      <t>フジタ</t>
    </rPh>
    <phoneticPr fontId="2"/>
  </si>
  <si>
    <t>第二藤田小</t>
    <rPh sb="0" eb="2">
      <t>ダイニ</t>
    </rPh>
    <rPh sb="2" eb="4">
      <t>フジタ</t>
    </rPh>
    <phoneticPr fontId="2"/>
  </si>
  <si>
    <t>第三藤田小</t>
    <phoneticPr fontId="4"/>
  </si>
  <si>
    <t>古都小</t>
    <phoneticPr fontId="4"/>
  </si>
  <si>
    <t>可知小</t>
    <phoneticPr fontId="4"/>
  </si>
  <si>
    <t>政田小</t>
    <phoneticPr fontId="4"/>
  </si>
  <si>
    <t>開成小</t>
    <phoneticPr fontId="4"/>
  </si>
  <si>
    <t>西大寺南小</t>
    <phoneticPr fontId="4"/>
  </si>
  <si>
    <t>芥子山小</t>
    <phoneticPr fontId="4"/>
  </si>
  <si>
    <t>西大寺小</t>
    <phoneticPr fontId="4"/>
  </si>
  <si>
    <t>雄神小</t>
    <phoneticPr fontId="4"/>
  </si>
  <si>
    <t>豊小</t>
    <phoneticPr fontId="4"/>
  </si>
  <si>
    <t>浮田小</t>
    <phoneticPr fontId="4"/>
  </si>
  <si>
    <t>城東台小</t>
    <rPh sb="0" eb="3">
      <t>ジョウトウダイ</t>
    </rPh>
    <phoneticPr fontId="1"/>
  </si>
  <si>
    <t>平島小</t>
    <phoneticPr fontId="4"/>
  </si>
  <si>
    <t>御休小</t>
    <phoneticPr fontId="4"/>
  </si>
  <si>
    <t>角山小</t>
    <phoneticPr fontId="4"/>
  </si>
  <si>
    <t>御津小</t>
    <rPh sb="0" eb="2">
      <t>ミツ</t>
    </rPh>
    <phoneticPr fontId="1"/>
  </si>
  <si>
    <t>御津南小</t>
    <phoneticPr fontId="4"/>
  </si>
  <si>
    <t>五城小</t>
    <phoneticPr fontId="4"/>
  </si>
  <si>
    <t>灘崎小</t>
    <phoneticPr fontId="4"/>
  </si>
  <si>
    <t>七区小</t>
    <rPh sb="0" eb="1">
      <t>ナナ</t>
    </rPh>
    <rPh sb="1" eb="2">
      <t>ク</t>
    </rPh>
    <phoneticPr fontId="1"/>
  </si>
  <si>
    <t>彦崎小</t>
    <rPh sb="0" eb="2">
      <t>ヒコサキ</t>
    </rPh>
    <phoneticPr fontId="1"/>
  </si>
  <si>
    <t>岡大附属小</t>
    <rPh sb="0" eb="2">
      <t>オカダイ</t>
    </rPh>
    <rPh sb="2" eb="4">
      <t>フゾク</t>
    </rPh>
    <phoneticPr fontId="1"/>
  </si>
  <si>
    <t>清心附属小</t>
    <rPh sb="0" eb="2">
      <t>セイシン</t>
    </rPh>
    <rPh sb="2" eb="4">
      <t>フゾク</t>
    </rPh>
    <phoneticPr fontId="1"/>
  </si>
  <si>
    <t>朝日塾小</t>
    <rPh sb="0" eb="2">
      <t>アサヒ</t>
    </rPh>
    <rPh sb="2" eb="3">
      <t>ジュク</t>
    </rPh>
    <phoneticPr fontId="1"/>
  </si>
  <si>
    <t>建部小</t>
    <phoneticPr fontId="4"/>
  </si>
  <si>
    <t>竹枝小</t>
    <phoneticPr fontId="4"/>
  </si>
  <si>
    <t>福渡小</t>
    <phoneticPr fontId="4"/>
  </si>
  <si>
    <t>千種小</t>
    <phoneticPr fontId="4"/>
  </si>
  <si>
    <t>江西小</t>
    <phoneticPr fontId="4"/>
  </si>
  <si>
    <t>就実小</t>
    <rPh sb="0" eb="2">
      <t>シュウジツ</t>
    </rPh>
    <phoneticPr fontId="1"/>
  </si>
  <si>
    <t>吉備高原のびのび小</t>
    <phoneticPr fontId="4"/>
  </si>
  <si>
    <t>西鶴山小</t>
    <phoneticPr fontId="4"/>
  </si>
  <si>
    <t>香登小</t>
    <phoneticPr fontId="4"/>
  </si>
  <si>
    <t>伊部小</t>
    <phoneticPr fontId="4"/>
  </si>
  <si>
    <t>片上小</t>
    <phoneticPr fontId="4"/>
  </si>
  <si>
    <t>伊里小</t>
    <rPh sb="0" eb="2">
      <t>イリ</t>
    </rPh>
    <phoneticPr fontId="1"/>
  </si>
  <si>
    <t>東鶴山小</t>
    <phoneticPr fontId="4"/>
  </si>
  <si>
    <t>三石小</t>
    <phoneticPr fontId="4"/>
  </si>
  <si>
    <t>日生西小</t>
    <rPh sb="0" eb="2">
      <t>ヒナセ</t>
    </rPh>
    <rPh sb="2" eb="3">
      <t>ニシ</t>
    </rPh>
    <phoneticPr fontId="1"/>
  </si>
  <si>
    <t>日生東小</t>
    <phoneticPr fontId="4"/>
  </si>
  <si>
    <t>吉永小</t>
    <phoneticPr fontId="4"/>
  </si>
  <si>
    <t>山陽小</t>
    <phoneticPr fontId="4"/>
  </si>
  <si>
    <t>山陽西小</t>
    <phoneticPr fontId="4"/>
  </si>
  <si>
    <t>山陽東小</t>
    <phoneticPr fontId="4"/>
  </si>
  <si>
    <t>山陽北小</t>
    <phoneticPr fontId="4"/>
  </si>
  <si>
    <t>石相小</t>
    <rPh sb="0" eb="1">
      <t>イシ</t>
    </rPh>
    <rPh sb="1" eb="2">
      <t>ソウ</t>
    </rPh>
    <phoneticPr fontId="1"/>
  </si>
  <si>
    <t>軽部小</t>
    <phoneticPr fontId="4"/>
  </si>
  <si>
    <t>笹岡小</t>
    <phoneticPr fontId="4"/>
  </si>
  <si>
    <t>豊田小</t>
    <rPh sb="0" eb="2">
      <t>トヨダ</t>
    </rPh>
    <phoneticPr fontId="1"/>
  </si>
  <si>
    <t>磐梨小</t>
    <phoneticPr fontId="4"/>
  </si>
  <si>
    <t>桜が丘小</t>
    <rPh sb="0" eb="1">
      <t>サクラ</t>
    </rPh>
    <rPh sb="2" eb="3">
      <t>オカ</t>
    </rPh>
    <phoneticPr fontId="1"/>
  </si>
  <si>
    <t>城南小</t>
    <rPh sb="0" eb="2">
      <t>ジョウナン</t>
    </rPh>
    <phoneticPr fontId="1"/>
  </si>
  <si>
    <t>仁美小</t>
    <rPh sb="0" eb="2">
      <t>ヒトミ</t>
    </rPh>
    <phoneticPr fontId="1"/>
  </si>
  <si>
    <t>和気本荘小</t>
    <rPh sb="0" eb="2">
      <t>ワケ</t>
    </rPh>
    <phoneticPr fontId="4"/>
  </si>
  <si>
    <t>和気小</t>
    <phoneticPr fontId="4"/>
  </si>
  <si>
    <t>佐伯小</t>
    <phoneticPr fontId="4"/>
  </si>
  <si>
    <t>今城小</t>
    <phoneticPr fontId="4"/>
  </si>
  <si>
    <t>邑久小</t>
    <phoneticPr fontId="4"/>
  </si>
  <si>
    <t>裳掛小</t>
    <phoneticPr fontId="4"/>
  </si>
  <si>
    <t>牛窓西小</t>
    <phoneticPr fontId="4"/>
  </si>
  <si>
    <t>牛窓東小</t>
    <phoneticPr fontId="4"/>
  </si>
  <si>
    <t>牛窓北小</t>
    <phoneticPr fontId="4"/>
  </si>
  <si>
    <t>美和小</t>
    <phoneticPr fontId="4"/>
  </si>
  <si>
    <t>国府小</t>
    <phoneticPr fontId="4"/>
  </si>
  <si>
    <t>行幸小</t>
    <phoneticPr fontId="4"/>
  </si>
  <si>
    <t>田井小</t>
    <phoneticPr fontId="4"/>
  </si>
  <si>
    <t>築港小</t>
    <phoneticPr fontId="4"/>
  </si>
  <si>
    <t>玉野宇野小</t>
    <rPh sb="0" eb="2">
      <t>タマノ</t>
    </rPh>
    <phoneticPr fontId="4"/>
  </si>
  <si>
    <t>玉小</t>
    <phoneticPr fontId="4"/>
  </si>
  <si>
    <t>玉原小</t>
    <phoneticPr fontId="4"/>
  </si>
  <si>
    <t>日比小</t>
    <phoneticPr fontId="4"/>
  </si>
  <si>
    <t>第二日比小</t>
    <phoneticPr fontId="4"/>
  </si>
  <si>
    <t>玉野山田小</t>
    <rPh sb="0" eb="2">
      <t>タマノ</t>
    </rPh>
    <phoneticPr fontId="4"/>
  </si>
  <si>
    <t>後閑小</t>
    <phoneticPr fontId="4"/>
  </si>
  <si>
    <t>荘内小</t>
    <phoneticPr fontId="4"/>
  </si>
  <si>
    <t>八浜小</t>
    <phoneticPr fontId="4"/>
  </si>
  <si>
    <t>玉野大崎小</t>
    <rPh sb="0" eb="2">
      <t>タマノ</t>
    </rPh>
    <rPh sb="2" eb="4">
      <t>オオサキ</t>
    </rPh>
    <phoneticPr fontId="1"/>
  </si>
  <si>
    <t>胸上小</t>
    <phoneticPr fontId="4"/>
  </si>
  <si>
    <t>倉敷東小</t>
    <phoneticPr fontId="4"/>
  </si>
  <si>
    <t>倉敷西小</t>
    <phoneticPr fontId="4"/>
  </si>
  <si>
    <t>老松小</t>
    <phoneticPr fontId="4"/>
  </si>
  <si>
    <t>万寿小</t>
    <phoneticPr fontId="4"/>
  </si>
  <si>
    <t>万寿東小</t>
    <phoneticPr fontId="4"/>
  </si>
  <si>
    <t>大高小</t>
    <phoneticPr fontId="4"/>
  </si>
  <si>
    <t>倉敷南小</t>
    <rPh sb="0" eb="2">
      <t>クラシキ</t>
    </rPh>
    <rPh sb="2" eb="3">
      <t>ミナミ</t>
    </rPh>
    <phoneticPr fontId="2"/>
  </si>
  <si>
    <t>葦高小</t>
    <phoneticPr fontId="4"/>
  </si>
  <si>
    <t>中洲小</t>
    <phoneticPr fontId="4"/>
  </si>
  <si>
    <t>中島小</t>
    <phoneticPr fontId="4"/>
  </si>
  <si>
    <t>粒江小</t>
    <phoneticPr fontId="4"/>
  </si>
  <si>
    <t>中庄小</t>
    <phoneticPr fontId="4"/>
  </si>
  <si>
    <t>帯江小</t>
    <phoneticPr fontId="4"/>
  </si>
  <si>
    <t>菅生小</t>
    <phoneticPr fontId="4"/>
  </si>
  <si>
    <t>豊洲小</t>
    <phoneticPr fontId="4"/>
  </si>
  <si>
    <t>庄小</t>
    <phoneticPr fontId="4"/>
  </si>
  <si>
    <t>茶屋町小</t>
    <phoneticPr fontId="4"/>
  </si>
  <si>
    <t>西阿知小</t>
    <phoneticPr fontId="4"/>
  </si>
  <si>
    <t>第一福田小</t>
    <phoneticPr fontId="4"/>
  </si>
  <si>
    <t>第二福田小</t>
    <phoneticPr fontId="4"/>
  </si>
  <si>
    <t>第三福田小</t>
    <phoneticPr fontId="4"/>
  </si>
  <si>
    <t>第四福田小</t>
    <phoneticPr fontId="4"/>
  </si>
  <si>
    <t>第五福田小</t>
    <phoneticPr fontId="4"/>
  </si>
  <si>
    <t>水島小</t>
    <phoneticPr fontId="4"/>
  </si>
  <si>
    <t>旭丘小</t>
    <phoneticPr fontId="4"/>
  </si>
  <si>
    <t>連島西浦小</t>
    <phoneticPr fontId="4"/>
  </si>
  <si>
    <t>連島神亀小</t>
    <phoneticPr fontId="4"/>
  </si>
  <si>
    <t>連島東小</t>
    <phoneticPr fontId="4"/>
  </si>
  <si>
    <t>連島南小</t>
    <phoneticPr fontId="4"/>
  </si>
  <si>
    <t>連島北小</t>
    <phoneticPr fontId="4"/>
  </si>
  <si>
    <t>天城小</t>
    <phoneticPr fontId="4"/>
  </si>
  <si>
    <t>味野小</t>
    <phoneticPr fontId="4"/>
  </si>
  <si>
    <t>赤崎小</t>
    <phoneticPr fontId="4"/>
  </si>
  <si>
    <t>下津井東小</t>
    <phoneticPr fontId="4"/>
  </si>
  <si>
    <t>下津井西小</t>
    <phoneticPr fontId="4"/>
  </si>
  <si>
    <t>倉敷本荘小</t>
    <rPh sb="0" eb="2">
      <t>クラシキ</t>
    </rPh>
    <phoneticPr fontId="4"/>
  </si>
  <si>
    <t>児島小</t>
    <phoneticPr fontId="4"/>
  </si>
  <si>
    <t>緑丘小</t>
    <phoneticPr fontId="4"/>
  </si>
  <si>
    <t>琴浦東小</t>
    <phoneticPr fontId="4"/>
  </si>
  <si>
    <t>琴浦西小</t>
    <phoneticPr fontId="4"/>
  </si>
  <si>
    <t>琴浦南小</t>
    <phoneticPr fontId="4"/>
  </si>
  <si>
    <t>早島小</t>
    <rPh sb="2" eb="3">
      <t>ショウ</t>
    </rPh>
    <phoneticPr fontId="4"/>
  </si>
  <si>
    <t>郷内小</t>
    <rPh sb="2" eb="3">
      <t>ショウ</t>
    </rPh>
    <phoneticPr fontId="4"/>
  </si>
  <si>
    <t>玉島小</t>
    <rPh sb="2" eb="3">
      <t>ショウ</t>
    </rPh>
    <phoneticPr fontId="4"/>
  </si>
  <si>
    <t>上成小</t>
    <rPh sb="2" eb="3">
      <t>ショウ</t>
    </rPh>
    <phoneticPr fontId="4"/>
  </si>
  <si>
    <t>乙島小</t>
    <rPh sb="2" eb="3">
      <t>ショウ</t>
    </rPh>
    <phoneticPr fontId="4"/>
  </si>
  <si>
    <t>乙島東小</t>
    <rPh sb="3" eb="4">
      <t>ショウ</t>
    </rPh>
    <phoneticPr fontId="4"/>
  </si>
  <si>
    <t>柏島小</t>
    <rPh sb="2" eb="3">
      <t>ショウ</t>
    </rPh>
    <phoneticPr fontId="4"/>
  </si>
  <si>
    <t>玉島南小</t>
    <rPh sb="3" eb="4">
      <t>ショウ</t>
    </rPh>
    <phoneticPr fontId="4"/>
  </si>
  <si>
    <t>長尾小</t>
    <rPh sb="2" eb="3">
      <t>ショウ</t>
    </rPh>
    <phoneticPr fontId="4"/>
  </si>
  <si>
    <t>富田小</t>
    <rPh sb="2" eb="3">
      <t>ショウ</t>
    </rPh>
    <phoneticPr fontId="4"/>
  </si>
  <si>
    <t>沙美小</t>
    <rPh sb="2" eb="3">
      <t>ショウ</t>
    </rPh>
    <phoneticPr fontId="4"/>
  </si>
  <si>
    <t>穂井田小</t>
    <rPh sb="3" eb="4">
      <t>ショウ</t>
    </rPh>
    <phoneticPr fontId="4"/>
  </si>
  <si>
    <t>船穂小</t>
    <rPh sb="2" eb="3">
      <t>ショウ</t>
    </rPh>
    <phoneticPr fontId="4"/>
  </si>
  <si>
    <t>柳井原小</t>
    <rPh sb="3" eb="4">
      <t>ショウ</t>
    </rPh>
    <phoneticPr fontId="4"/>
  </si>
  <si>
    <t>川辺小</t>
    <rPh sb="2" eb="3">
      <t>ショウ</t>
    </rPh>
    <phoneticPr fontId="4"/>
  </si>
  <si>
    <t>岡田小</t>
    <rPh sb="2" eb="3">
      <t>ショウ</t>
    </rPh>
    <phoneticPr fontId="4"/>
  </si>
  <si>
    <t>薗小</t>
    <rPh sb="1" eb="2">
      <t>ショウ</t>
    </rPh>
    <phoneticPr fontId="4"/>
  </si>
  <si>
    <t>二万小</t>
    <rPh sb="2" eb="3">
      <t>ショウ</t>
    </rPh>
    <phoneticPr fontId="4"/>
  </si>
  <si>
    <t>箭田小</t>
    <rPh sb="2" eb="3">
      <t>ショウ</t>
    </rPh>
    <phoneticPr fontId="4"/>
  </si>
  <si>
    <t>呉妹小</t>
    <rPh sb="2" eb="3">
      <t>ショウ</t>
    </rPh>
    <phoneticPr fontId="4"/>
  </si>
  <si>
    <t>金光竹小</t>
    <rPh sb="3" eb="4">
      <t>ショウ</t>
    </rPh>
    <phoneticPr fontId="4"/>
  </si>
  <si>
    <t>金光小</t>
    <rPh sb="2" eb="3">
      <t>ショウ</t>
    </rPh>
    <phoneticPr fontId="4"/>
  </si>
  <si>
    <t>金光吉備小</t>
    <rPh sb="4" eb="5">
      <t>ショウ</t>
    </rPh>
    <phoneticPr fontId="4"/>
  </si>
  <si>
    <t>鴨方東小</t>
    <rPh sb="3" eb="4">
      <t>ショウ</t>
    </rPh>
    <phoneticPr fontId="4"/>
  </si>
  <si>
    <t>鴨方西小</t>
    <rPh sb="3" eb="4">
      <t>ショウ</t>
    </rPh>
    <phoneticPr fontId="4"/>
  </si>
  <si>
    <t>六条院小</t>
    <rPh sb="3" eb="4">
      <t>ショウ</t>
    </rPh>
    <phoneticPr fontId="4"/>
  </si>
  <si>
    <t>里庄東小</t>
    <rPh sb="3" eb="4">
      <t>ショウ</t>
    </rPh>
    <phoneticPr fontId="4"/>
  </si>
  <si>
    <t>里庄西小</t>
    <rPh sb="3" eb="4">
      <t>ショウ</t>
    </rPh>
    <phoneticPr fontId="4"/>
  </si>
  <si>
    <t>笠岡小</t>
    <rPh sb="2" eb="3">
      <t>ショウ</t>
    </rPh>
    <phoneticPr fontId="4"/>
  </si>
  <si>
    <t>笠岡中央小</t>
    <rPh sb="0" eb="2">
      <t>カサオカ</t>
    </rPh>
    <rPh sb="2" eb="4">
      <t>チュウオウ</t>
    </rPh>
    <rPh sb="4" eb="5">
      <t>ショウ</t>
    </rPh>
    <phoneticPr fontId="1"/>
  </si>
  <si>
    <t>金浦小</t>
    <rPh sb="2" eb="3">
      <t>ショウ</t>
    </rPh>
    <phoneticPr fontId="4"/>
  </si>
  <si>
    <t>城見小</t>
    <rPh sb="2" eb="3">
      <t>ショウ</t>
    </rPh>
    <phoneticPr fontId="4"/>
  </si>
  <si>
    <t>陶山小</t>
    <rPh sb="2" eb="3">
      <t>ショウ</t>
    </rPh>
    <phoneticPr fontId="4"/>
  </si>
  <si>
    <t>大井小</t>
    <rPh sb="2" eb="3">
      <t>ショウ</t>
    </rPh>
    <phoneticPr fontId="4"/>
  </si>
  <si>
    <t>吉田小</t>
    <rPh sb="2" eb="3">
      <t>ショウ</t>
    </rPh>
    <phoneticPr fontId="4"/>
  </si>
  <si>
    <t>新山小</t>
    <rPh sb="2" eb="3">
      <t>ショウ</t>
    </rPh>
    <phoneticPr fontId="4"/>
  </si>
  <si>
    <t>神内小</t>
    <rPh sb="2" eb="3">
      <t>ショウ</t>
    </rPh>
    <phoneticPr fontId="4"/>
  </si>
  <si>
    <t>大島小</t>
    <rPh sb="2" eb="3">
      <t>ショウ</t>
    </rPh>
    <phoneticPr fontId="4"/>
  </si>
  <si>
    <t>神島外小</t>
    <rPh sb="3" eb="4">
      <t>ショウ</t>
    </rPh>
    <phoneticPr fontId="4"/>
  </si>
  <si>
    <t>北木小</t>
    <rPh sb="2" eb="3">
      <t>ショウ</t>
    </rPh>
    <phoneticPr fontId="4"/>
  </si>
  <si>
    <t>六島小</t>
    <rPh sb="2" eb="3">
      <t>ショウ</t>
    </rPh>
    <phoneticPr fontId="4"/>
  </si>
  <si>
    <t>北川小</t>
    <rPh sb="2" eb="3">
      <t>ショウ</t>
    </rPh>
    <phoneticPr fontId="4"/>
  </si>
  <si>
    <t>小田美川小</t>
    <rPh sb="0" eb="2">
      <t>オダ</t>
    </rPh>
    <rPh sb="2" eb="4">
      <t>ミカワ</t>
    </rPh>
    <rPh sb="4" eb="5">
      <t>ショウ</t>
    </rPh>
    <phoneticPr fontId="4"/>
  </si>
  <si>
    <t>矢掛小</t>
    <rPh sb="2" eb="3">
      <t>ショウ</t>
    </rPh>
    <phoneticPr fontId="4"/>
  </si>
  <si>
    <t>三谷小</t>
    <rPh sb="2" eb="3">
      <t>ショウ</t>
    </rPh>
    <phoneticPr fontId="4"/>
  </si>
  <si>
    <t>小田山田小</t>
    <rPh sb="0" eb="2">
      <t>オダ</t>
    </rPh>
    <rPh sb="4" eb="5">
      <t>ショウ</t>
    </rPh>
    <phoneticPr fontId="4"/>
  </si>
  <si>
    <t>小田川面小</t>
    <rPh sb="0" eb="2">
      <t>オダ</t>
    </rPh>
    <rPh sb="4" eb="5">
      <t>ショウ</t>
    </rPh>
    <phoneticPr fontId="4"/>
  </si>
  <si>
    <t>中川小</t>
    <rPh sb="2" eb="3">
      <t>ショウ</t>
    </rPh>
    <phoneticPr fontId="4"/>
  </si>
  <si>
    <t>小田小</t>
    <rPh sb="0" eb="2">
      <t>オダ</t>
    </rPh>
    <rPh sb="2" eb="3">
      <t>ショウ</t>
    </rPh>
    <phoneticPr fontId="1"/>
  </si>
  <si>
    <t>高屋小</t>
    <rPh sb="0" eb="2">
      <t>タカヤ</t>
    </rPh>
    <rPh sb="2" eb="3">
      <t>ショウ</t>
    </rPh>
    <phoneticPr fontId="1"/>
  </si>
  <si>
    <t>大江小</t>
    <rPh sb="2" eb="3">
      <t>ショウ</t>
    </rPh>
    <phoneticPr fontId="4"/>
  </si>
  <si>
    <t>稲倉小</t>
    <rPh sb="2" eb="3">
      <t>ショウ</t>
    </rPh>
    <phoneticPr fontId="4"/>
  </si>
  <si>
    <t>県主小</t>
    <rPh sb="2" eb="3">
      <t>ショウ</t>
    </rPh>
    <phoneticPr fontId="4"/>
  </si>
  <si>
    <t>木之子小</t>
    <rPh sb="3" eb="4">
      <t>ショウ</t>
    </rPh>
    <phoneticPr fontId="4"/>
  </si>
  <si>
    <t>荏原小</t>
    <rPh sb="2" eb="3">
      <t>ショウ</t>
    </rPh>
    <phoneticPr fontId="4"/>
  </si>
  <si>
    <t>西江原小</t>
    <rPh sb="3" eb="4">
      <t>ショウ</t>
    </rPh>
    <phoneticPr fontId="4"/>
  </si>
  <si>
    <t>野上小</t>
    <rPh sb="2" eb="3">
      <t>ショウ</t>
    </rPh>
    <phoneticPr fontId="4"/>
  </si>
  <si>
    <t>青野小</t>
    <rPh sb="2" eb="3">
      <t>ショウ</t>
    </rPh>
    <phoneticPr fontId="4"/>
  </si>
  <si>
    <t>井原小</t>
    <rPh sb="2" eb="3">
      <t>ショウ</t>
    </rPh>
    <phoneticPr fontId="4"/>
  </si>
  <si>
    <t>出部小</t>
    <rPh sb="2" eb="3">
      <t>ショウ</t>
    </rPh>
    <phoneticPr fontId="4"/>
  </si>
  <si>
    <t>美星小</t>
    <rPh sb="0" eb="2">
      <t>ビセイ</t>
    </rPh>
    <rPh sb="2" eb="3">
      <t>ショウ</t>
    </rPh>
    <phoneticPr fontId="1"/>
  </si>
  <si>
    <t>芳井小</t>
    <rPh sb="0" eb="2">
      <t>ヨシイ</t>
    </rPh>
    <rPh sb="2" eb="3">
      <t>ショウ</t>
    </rPh>
    <phoneticPr fontId="1"/>
  </si>
  <si>
    <t>総社小</t>
    <rPh sb="2" eb="3">
      <t>ショウ</t>
    </rPh>
    <phoneticPr fontId="4"/>
  </si>
  <si>
    <t>総社中央小</t>
    <rPh sb="4" eb="5">
      <t>ショウ</t>
    </rPh>
    <phoneticPr fontId="4"/>
  </si>
  <si>
    <t>総社北小</t>
    <rPh sb="3" eb="4">
      <t>ショウ</t>
    </rPh>
    <phoneticPr fontId="4"/>
  </si>
  <si>
    <t>常盤小</t>
    <rPh sb="2" eb="3">
      <t>ショウ</t>
    </rPh>
    <phoneticPr fontId="4"/>
  </si>
  <si>
    <t>総社東小</t>
    <rPh sb="3" eb="4">
      <t>ショウ</t>
    </rPh>
    <phoneticPr fontId="4"/>
  </si>
  <si>
    <t>阿曽小</t>
    <rPh sb="2" eb="3">
      <t>ショウ</t>
    </rPh>
    <phoneticPr fontId="4"/>
  </si>
  <si>
    <t>池田小</t>
    <rPh sb="2" eb="3">
      <t>ショウ</t>
    </rPh>
    <phoneticPr fontId="4"/>
  </si>
  <si>
    <t>秦小</t>
    <rPh sb="1" eb="2">
      <t>ショウ</t>
    </rPh>
    <phoneticPr fontId="4"/>
  </si>
  <si>
    <t>神在小</t>
    <rPh sb="2" eb="3">
      <t>ショウ</t>
    </rPh>
    <phoneticPr fontId="4"/>
  </si>
  <si>
    <t>総社西小</t>
    <rPh sb="3" eb="4">
      <t>ショウ</t>
    </rPh>
    <phoneticPr fontId="4"/>
  </si>
  <si>
    <t>新本小</t>
    <rPh sb="2" eb="3">
      <t>ショウ</t>
    </rPh>
    <phoneticPr fontId="4"/>
  </si>
  <si>
    <t>山手小</t>
    <rPh sb="2" eb="3">
      <t>ショウ</t>
    </rPh>
    <phoneticPr fontId="4"/>
  </si>
  <si>
    <t>清音小</t>
    <rPh sb="2" eb="3">
      <t>ショウ</t>
    </rPh>
    <phoneticPr fontId="4"/>
  </si>
  <si>
    <t>高梁小</t>
    <rPh sb="2" eb="3">
      <t>ショウ</t>
    </rPh>
    <phoneticPr fontId="4"/>
  </si>
  <si>
    <t>津川小</t>
    <rPh sb="2" eb="3">
      <t>ショウ</t>
    </rPh>
    <phoneticPr fontId="4"/>
  </si>
  <si>
    <t>高梁川面小</t>
    <rPh sb="0" eb="2">
      <t>タカハシ</t>
    </rPh>
    <rPh sb="4" eb="5">
      <t>ショウ</t>
    </rPh>
    <phoneticPr fontId="4"/>
  </si>
  <si>
    <t>巨瀬小</t>
    <rPh sb="2" eb="3">
      <t>ショウ</t>
    </rPh>
    <phoneticPr fontId="4"/>
  </si>
  <si>
    <t>中井小</t>
    <rPh sb="2" eb="3">
      <t>ショウ</t>
    </rPh>
    <phoneticPr fontId="4"/>
  </si>
  <si>
    <t>玉川小</t>
    <rPh sb="2" eb="3">
      <t>ショウ</t>
    </rPh>
    <phoneticPr fontId="4"/>
  </si>
  <si>
    <t>高梁落合小</t>
    <rPh sb="0" eb="2">
      <t>タカハシ</t>
    </rPh>
    <rPh sb="4" eb="5">
      <t>ショウ</t>
    </rPh>
    <phoneticPr fontId="4"/>
  </si>
  <si>
    <t>福地小</t>
    <rPh sb="2" eb="3">
      <t>ショウ</t>
    </rPh>
    <phoneticPr fontId="4"/>
  </si>
  <si>
    <t>成羽小</t>
    <rPh sb="2" eb="3">
      <t>ショウ</t>
    </rPh>
    <phoneticPr fontId="4"/>
  </si>
  <si>
    <t>高梁川上小</t>
    <rPh sb="0" eb="2">
      <t>タカハシ</t>
    </rPh>
    <rPh sb="2" eb="4">
      <t>カワカミ</t>
    </rPh>
    <rPh sb="4" eb="5">
      <t>ショウ</t>
    </rPh>
    <phoneticPr fontId="1"/>
  </si>
  <si>
    <t>富家小</t>
    <rPh sb="0" eb="2">
      <t>フウカ</t>
    </rPh>
    <rPh sb="2" eb="3">
      <t>ショウ</t>
    </rPh>
    <phoneticPr fontId="1"/>
  </si>
  <si>
    <t>思誠小</t>
    <rPh sb="2" eb="3">
      <t>ショウ</t>
    </rPh>
    <phoneticPr fontId="4"/>
  </si>
  <si>
    <t>高尾小</t>
    <rPh sb="2" eb="3">
      <t>ショウ</t>
    </rPh>
    <phoneticPr fontId="4"/>
  </si>
  <si>
    <t>新見南小</t>
    <rPh sb="0" eb="2">
      <t>ニイミ</t>
    </rPh>
    <rPh sb="2" eb="3">
      <t>ミナミ</t>
    </rPh>
    <rPh sb="3" eb="4">
      <t>ショウ</t>
    </rPh>
    <phoneticPr fontId="2"/>
  </si>
  <si>
    <t>草間台小</t>
    <rPh sb="3" eb="4">
      <t>ショウ</t>
    </rPh>
    <phoneticPr fontId="4"/>
  </si>
  <si>
    <t>塩城小</t>
    <rPh sb="2" eb="3">
      <t>ショウ</t>
    </rPh>
    <phoneticPr fontId="4"/>
  </si>
  <si>
    <t>上市小</t>
    <rPh sb="2" eb="3">
      <t>ショウ</t>
    </rPh>
    <phoneticPr fontId="4"/>
  </si>
  <si>
    <t>西方小</t>
    <rPh sb="2" eb="3">
      <t>ショウ</t>
    </rPh>
    <phoneticPr fontId="4"/>
  </si>
  <si>
    <t>千屋小</t>
    <rPh sb="2" eb="3">
      <t>ショウ</t>
    </rPh>
    <phoneticPr fontId="4"/>
  </si>
  <si>
    <t>刑部小</t>
    <rPh sb="2" eb="3">
      <t>ショウ</t>
    </rPh>
    <phoneticPr fontId="4"/>
  </si>
  <si>
    <t>神郷北小</t>
    <rPh sb="0" eb="2">
      <t>シンゴウ</t>
    </rPh>
    <rPh sb="2" eb="3">
      <t>キタ</t>
    </rPh>
    <rPh sb="3" eb="4">
      <t>ショウ</t>
    </rPh>
    <phoneticPr fontId="1"/>
  </si>
  <si>
    <t>神代小</t>
    <rPh sb="2" eb="3">
      <t>ショウ</t>
    </rPh>
    <phoneticPr fontId="4"/>
  </si>
  <si>
    <t>矢神小</t>
    <rPh sb="2" eb="3">
      <t>ショウ</t>
    </rPh>
    <phoneticPr fontId="4"/>
  </si>
  <si>
    <t>野馳小</t>
    <rPh sb="2" eb="3">
      <t>ショウ</t>
    </rPh>
    <phoneticPr fontId="4"/>
  </si>
  <si>
    <t>新砥小</t>
    <rPh sb="0" eb="1">
      <t>シン</t>
    </rPh>
    <rPh sb="1" eb="2">
      <t>ト</t>
    </rPh>
    <rPh sb="2" eb="3">
      <t>ショウ</t>
    </rPh>
    <phoneticPr fontId="1"/>
  </si>
  <si>
    <t>本郷小</t>
    <rPh sb="2" eb="3">
      <t>ショウ</t>
    </rPh>
    <phoneticPr fontId="4"/>
  </si>
  <si>
    <t>津山東小</t>
    <rPh sb="0" eb="2">
      <t>ツヤマ</t>
    </rPh>
    <rPh sb="3" eb="4">
      <t>ショウ</t>
    </rPh>
    <phoneticPr fontId="4"/>
  </si>
  <si>
    <t>津山西小</t>
    <rPh sb="0" eb="2">
      <t>ツヤマ</t>
    </rPh>
    <rPh sb="3" eb="4">
      <t>ショウ</t>
    </rPh>
    <phoneticPr fontId="4"/>
  </si>
  <si>
    <t>津山南小</t>
    <rPh sb="0" eb="2">
      <t>ツヤマ</t>
    </rPh>
    <rPh sb="3" eb="4">
      <t>ショウ</t>
    </rPh>
    <phoneticPr fontId="4"/>
  </si>
  <si>
    <t>津山北小</t>
    <rPh sb="0" eb="2">
      <t>ツヤマ</t>
    </rPh>
    <rPh sb="3" eb="4">
      <t>ショウ</t>
    </rPh>
    <phoneticPr fontId="4"/>
  </si>
  <si>
    <t>林田小</t>
    <rPh sb="2" eb="3">
      <t>ショウ</t>
    </rPh>
    <phoneticPr fontId="4"/>
  </si>
  <si>
    <t>鶴山小</t>
    <rPh sb="2" eb="3">
      <t>ショウ</t>
    </rPh>
    <phoneticPr fontId="4"/>
  </si>
  <si>
    <t>弥生小</t>
    <rPh sb="2" eb="3">
      <t>ショウ</t>
    </rPh>
    <phoneticPr fontId="4"/>
  </si>
  <si>
    <t>向陽小</t>
    <rPh sb="2" eb="3">
      <t>ショウ</t>
    </rPh>
    <phoneticPr fontId="4"/>
  </si>
  <si>
    <t>院庄小</t>
    <rPh sb="2" eb="3">
      <t>ショウ</t>
    </rPh>
    <phoneticPr fontId="4"/>
  </si>
  <si>
    <t>佐良山小</t>
    <rPh sb="3" eb="4">
      <t>ショウ</t>
    </rPh>
    <phoneticPr fontId="4"/>
  </si>
  <si>
    <t>一宮小</t>
    <rPh sb="2" eb="3">
      <t>ショウ</t>
    </rPh>
    <phoneticPr fontId="4"/>
  </si>
  <si>
    <t>高田小</t>
    <rPh sb="2" eb="3">
      <t>ショウ</t>
    </rPh>
    <phoneticPr fontId="4"/>
  </si>
  <si>
    <t>清泉小</t>
    <rPh sb="2" eb="3">
      <t>ショウ</t>
    </rPh>
    <phoneticPr fontId="4"/>
  </si>
  <si>
    <t>成名小</t>
    <rPh sb="2" eb="3">
      <t>ショウ</t>
    </rPh>
    <phoneticPr fontId="4"/>
  </si>
  <si>
    <t>高倉小</t>
    <rPh sb="2" eb="3">
      <t>ショウ</t>
    </rPh>
    <phoneticPr fontId="4"/>
  </si>
  <si>
    <t>高野小</t>
    <rPh sb="2" eb="3">
      <t>ショウ</t>
    </rPh>
    <phoneticPr fontId="4"/>
  </si>
  <si>
    <t>河辺小</t>
    <rPh sb="2" eb="3">
      <t>ショウ</t>
    </rPh>
    <phoneticPr fontId="4"/>
  </si>
  <si>
    <t>津山大崎小</t>
    <rPh sb="0" eb="2">
      <t>ツヤマ</t>
    </rPh>
    <rPh sb="4" eb="5">
      <t>ショウ</t>
    </rPh>
    <phoneticPr fontId="4"/>
  </si>
  <si>
    <t>広野小</t>
    <rPh sb="2" eb="3">
      <t>ショウ</t>
    </rPh>
    <phoneticPr fontId="4"/>
  </si>
  <si>
    <t>津山加茂小</t>
    <rPh sb="0" eb="2">
      <t>ツヤマ</t>
    </rPh>
    <rPh sb="4" eb="5">
      <t>ショウ</t>
    </rPh>
    <phoneticPr fontId="4"/>
  </si>
  <si>
    <t>勝加茂小</t>
    <rPh sb="3" eb="4">
      <t>ショウ</t>
    </rPh>
    <phoneticPr fontId="4"/>
  </si>
  <si>
    <t>新野小</t>
    <rPh sb="2" eb="3">
      <t>ショウ</t>
    </rPh>
    <phoneticPr fontId="4"/>
  </si>
  <si>
    <t>広戸小</t>
    <rPh sb="2" eb="3">
      <t>ショウ</t>
    </rPh>
    <phoneticPr fontId="4"/>
  </si>
  <si>
    <t>喬松小</t>
    <rPh sb="2" eb="3">
      <t>ショウ</t>
    </rPh>
    <phoneticPr fontId="4"/>
  </si>
  <si>
    <t>中正小</t>
    <rPh sb="2" eb="3">
      <t>ショウ</t>
    </rPh>
    <phoneticPr fontId="4"/>
  </si>
  <si>
    <t>誠道小</t>
    <rPh sb="2" eb="3">
      <t>ショウ</t>
    </rPh>
    <phoneticPr fontId="4"/>
  </si>
  <si>
    <t>秀実小</t>
    <rPh sb="2" eb="3">
      <t>ショウ</t>
    </rPh>
    <phoneticPr fontId="4"/>
  </si>
  <si>
    <t>鏡野南小</t>
    <rPh sb="0" eb="2">
      <t>カガミノ</t>
    </rPh>
    <rPh sb="3" eb="4">
      <t>ショウ</t>
    </rPh>
    <phoneticPr fontId="4"/>
  </si>
  <si>
    <t>苫田大野小</t>
    <rPh sb="0" eb="2">
      <t>トマタ</t>
    </rPh>
    <rPh sb="2" eb="4">
      <t>オオノ</t>
    </rPh>
    <rPh sb="4" eb="5">
      <t>ショウ</t>
    </rPh>
    <phoneticPr fontId="4"/>
  </si>
  <si>
    <t>鶴喜小</t>
    <rPh sb="2" eb="3">
      <t>ショウ</t>
    </rPh>
    <phoneticPr fontId="4"/>
  </si>
  <si>
    <t>香々美小</t>
    <rPh sb="3" eb="4">
      <t>ショウ</t>
    </rPh>
    <phoneticPr fontId="4"/>
  </si>
  <si>
    <t>奥津小</t>
    <rPh sb="2" eb="3">
      <t>ショウ</t>
    </rPh>
    <phoneticPr fontId="4"/>
  </si>
  <si>
    <t>加美小</t>
    <rPh sb="2" eb="3">
      <t>ショウ</t>
    </rPh>
    <phoneticPr fontId="4"/>
  </si>
  <si>
    <t>美咲中央小</t>
    <rPh sb="0" eb="2">
      <t>ミサキ</t>
    </rPh>
    <rPh sb="2" eb="4">
      <t>チュウオウ</t>
    </rPh>
    <rPh sb="4" eb="5">
      <t>ショウ</t>
    </rPh>
    <phoneticPr fontId="1"/>
  </si>
  <si>
    <t>弓削小</t>
    <rPh sb="2" eb="3">
      <t>ショウ</t>
    </rPh>
    <phoneticPr fontId="4"/>
  </si>
  <si>
    <t>誕生寺小</t>
    <rPh sb="3" eb="4">
      <t>ショウ</t>
    </rPh>
    <phoneticPr fontId="4"/>
  </si>
  <si>
    <t>神目小</t>
    <rPh sb="2" eb="3">
      <t>ショウ</t>
    </rPh>
    <phoneticPr fontId="4"/>
  </si>
  <si>
    <t>北房小</t>
    <rPh sb="0" eb="2">
      <t>ホクボウ</t>
    </rPh>
    <rPh sb="2" eb="3">
      <t>ショウ</t>
    </rPh>
    <phoneticPr fontId="2"/>
  </si>
  <si>
    <t>真庭落合小</t>
    <rPh sb="0" eb="2">
      <t>マニワ</t>
    </rPh>
    <rPh sb="4" eb="5">
      <t>ショウ</t>
    </rPh>
    <phoneticPr fontId="4"/>
  </si>
  <si>
    <t>天津小</t>
    <rPh sb="2" eb="3">
      <t>ショウ</t>
    </rPh>
    <phoneticPr fontId="4"/>
  </si>
  <si>
    <t>川東小</t>
    <rPh sb="2" eb="3">
      <t>ショウ</t>
    </rPh>
    <phoneticPr fontId="4"/>
  </si>
  <si>
    <t>河内小</t>
    <rPh sb="2" eb="3">
      <t>ショウ</t>
    </rPh>
    <phoneticPr fontId="4"/>
  </si>
  <si>
    <t>木山小</t>
    <rPh sb="2" eb="3">
      <t>ショウ</t>
    </rPh>
    <phoneticPr fontId="4"/>
  </si>
  <si>
    <t>真庭美川小</t>
    <rPh sb="0" eb="2">
      <t>マニワ</t>
    </rPh>
    <rPh sb="2" eb="4">
      <t>ミカワ</t>
    </rPh>
    <rPh sb="4" eb="5">
      <t>ショウ</t>
    </rPh>
    <phoneticPr fontId="1"/>
  </si>
  <si>
    <t>遷喬小</t>
    <rPh sb="2" eb="3">
      <t>ショウ</t>
    </rPh>
    <phoneticPr fontId="4"/>
  </si>
  <si>
    <t>草加部小</t>
    <rPh sb="3" eb="4">
      <t>ショウ</t>
    </rPh>
    <phoneticPr fontId="4"/>
  </si>
  <si>
    <t>米来小</t>
    <rPh sb="2" eb="3">
      <t>ショウ</t>
    </rPh>
    <phoneticPr fontId="4"/>
  </si>
  <si>
    <t>樫邑小</t>
    <rPh sb="2" eb="3">
      <t>ショウ</t>
    </rPh>
    <phoneticPr fontId="4"/>
  </si>
  <si>
    <t>余野小</t>
    <rPh sb="2" eb="3">
      <t>ショウ</t>
    </rPh>
    <phoneticPr fontId="4"/>
  </si>
  <si>
    <t>勝山小</t>
    <rPh sb="0" eb="2">
      <t>カツヤマ</t>
    </rPh>
    <rPh sb="2" eb="3">
      <t>ショウ</t>
    </rPh>
    <phoneticPr fontId="1"/>
  </si>
  <si>
    <t>月田小</t>
    <rPh sb="2" eb="3">
      <t>ショウ</t>
    </rPh>
    <phoneticPr fontId="4"/>
  </si>
  <si>
    <t>富原小</t>
    <rPh sb="0" eb="2">
      <t>トミハラ</t>
    </rPh>
    <rPh sb="2" eb="3">
      <t>ショウ</t>
    </rPh>
    <phoneticPr fontId="1"/>
  </si>
  <si>
    <t>美甘小</t>
    <rPh sb="2" eb="3">
      <t>ショウ</t>
    </rPh>
    <phoneticPr fontId="4"/>
  </si>
  <si>
    <t>湯原小</t>
    <rPh sb="2" eb="3">
      <t>ショウ</t>
    </rPh>
    <phoneticPr fontId="4"/>
  </si>
  <si>
    <t>中和小</t>
    <rPh sb="2" eb="3">
      <t>ショウ</t>
    </rPh>
    <phoneticPr fontId="4"/>
  </si>
  <si>
    <t>八束小</t>
    <rPh sb="2" eb="3">
      <t>ショウ</t>
    </rPh>
    <phoneticPr fontId="4"/>
  </si>
  <si>
    <t>真庭川上小</t>
    <rPh sb="0" eb="2">
      <t>マニワ</t>
    </rPh>
    <rPh sb="4" eb="5">
      <t>ショウ</t>
    </rPh>
    <phoneticPr fontId="4"/>
  </si>
  <si>
    <t>新庄小</t>
    <rPh sb="0" eb="2">
      <t>シンジョウ</t>
    </rPh>
    <rPh sb="2" eb="3">
      <t>ショウ</t>
    </rPh>
    <phoneticPr fontId="1"/>
  </si>
  <si>
    <t>勝田小</t>
    <rPh sb="2" eb="3">
      <t>ショウ</t>
    </rPh>
    <phoneticPr fontId="4"/>
  </si>
  <si>
    <t>勝田東小</t>
    <rPh sb="3" eb="4">
      <t>ショウ</t>
    </rPh>
    <phoneticPr fontId="4"/>
  </si>
  <si>
    <t>大原小</t>
    <rPh sb="2" eb="3">
      <t>ショウ</t>
    </rPh>
    <phoneticPr fontId="4"/>
  </si>
  <si>
    <t>美作第一小</t>
    <rPh sb="4" eb="5">
      <t>ショウ</t>
    </rPh>
    <phoneticPr fontId="4"/>
  </si>
  <si>
    <t>美作北小</t>
    <rPh sb="3" eb="4">
      <t>ショウ</t>
    </rPh>
    <phoneticPr fontId="4"/>
  </si>
  <si>
    <t>江見小</t>
    <rPh sb="2" eb="3">
      <t>ショウ</t>
    </rPh>
    <phoneticPr fontId="4"/>
  </si>
  <si>
    <t>土居小</t>
    <rPh sb="2" eb="3">
      <t>ショウ</t>
    </rPh>
    <phoneticPr fontId="4"/>
  </si>
  <si>
    <t>英田小</t>
    <rPh sb="2" eb="3">
      <t>ショウ</t>
    </rPh>
    <phoneticPr fontId="4"/>
  </si>
  <si>
    <t>勝間田小</t>
    <rPh sb="3" eb="4">
      <t>ショウ</t>
    </rPh>
    <phoneticPr fontId="4"/>
  </si>
  <si>
    <t>勝央北小</t>
    <rPh sb="0" eb="2">
      <t>ショウオウ</t>
    </rPh>
    <rPh sb="2" eb="3">
      <t>キタ</t>
    </rPh>
    <rPh sb="3" eb="4">
      <t>ショウ</t>
    </rPh>
    <phoneticPr fontId="2"/>
  </si>
  <si>
    <t>奈義小</t>
    <rPh sb="0" eb="2">
      <t>ナギ</t>
    </rPh>
    <rPh sb="2" eb="3">
      <t>ショウ</t>
    </rPh>
    <phoneticPr fontId="1"/>
  </si>
  <si>
    <t>西粟倉小</t>
    <rPh sb="3" eb="4">
      <t>ショウ</t>
    </rPh>
    <phoneticPr fontId="4"/>
  </si>
  <si>
    <t>ｱｻﾋｶﾞｸｴﾝ</t>
    <phoneticPr fontId="4"/>
  </si>
  <si>
    <t>加賀東小</t>
    <rPh sb="0" eb="3">
      <t>カガヒガシ</t>
    </rPh>
    <rPh sb="3" eb="4">
      <t>ショウ</t>
    </rPh>
    <phoneticPr fontId="4"/>
  </si>
  <si>
    <t>加賀南小</t>
    <rPh sb="0" eb="3">
      <t>カガミナミ</t>
    </rPh>
    <rPh sb="3" eb="4">
      <t>ショウ</t>
    </rPh>
    <phoneticPr fontId="4"/>
  </si>
  <si>
    <t>吉備高原のびのび小</t>
  </si>
  <si>
    <t>加賀西小</t>
    <rPh sb="0" eb="2">
      <t>カガ</t>
    </rPh>
    <rPh sb="2" eb="3">
      <t>ニシ</t>
    </rPh>
    <rPh sb="3" eb="4">
      <t>ショウ</t>
    </rPh>
    <phoneticPr fontId="4"/>
  </si>
  <si>
    <t>伊島小</t>
  </si>
  <si>
    <t>津島小</t>
  </si>
  <si>
    <t>石井小</t>
  </si>
  <si>
    <t>鹿田小</t>
  </si>
  <si>
    <t>大元小</t>
  </si>
  <si>
    <t>御野小</t>
  </si>
  <si>
    <t>三勲小</t>
  </si>
  <si>
    <t>福浜小</t>
  </si>
  <si>
    <t>平福小</t>
  </si>
  <si>
    <t>芳泉小</t>
  </si>
  <si>
    <t>旭竜小</t>
  </si>
  <si>
    <t>岡南小</t>
  </si>
  <si>
    <t>平井小</t>
  </si>
  <si>
    <t>福島小</t>
  </si>
  <si>
    <t>南輝小</t>
  </si>
  <si>
    <t>操南小</t>
  </si>
  <si>
    <t>操明小</t>
  </si>
  <si>
    <t>富山小</t>
  </si>
  <si>
    <t>旭操小</t>
  </si>
  <si>
    <t>牧石小</t>
  </si>
  <si>
    <t>大野小</t>
  </si>
  <si>
    <t>御南小</t>
  </si>
  <si>
    <t>陵南小</t>
  </si>
  <si>
    <t>芳田小</t>
  </si>
  <si>
    <t>芳明小</t>
  </si>
  <si>
    <t>甲浦小</t>
  </si>
  <si>
    <t>三門小</t>
  </si>
  <si>
    <t>財田小</t>
  </si>
  <si>
    <t>竜之口小</t>
  </si>
  <si>
    <t>高島小</t>
  </si>
  <si>
    <t>幡多小</t>
  </si>
  <si>
    <t>小串小</t>
  </si>
  <si>
    <t>浦安小</t>
  </si>
  <si>
    <t>中山小</t>
  </si>
  <si>
    <t>馬屋下小</t>
  </si>
  <si>
    <t>桃丘小</t>
  </si>
  <si>
    <t>平津小</t>
  </si>
  <si>
    <t>野谷小</t>
  </si>
  <si>
    <t>横井小</t>
  </si>
  <si>
    <t>馬屋上小</t>
  </si>
  <si>
    <t>庄内小</t>
  </si>
  <si>
    <t>鯉山小</t>
  </si>
  <si>
    <t>吉備小</t>
  </si>
  <si>
    <t>妹尾小</t>
  </si>
  <si>
    <t>箕島小</t>
  </si>
  <si>
    <t>福田小</t>
  </si>
  <si>
    <t>興除小</t>
  </si>
  <si>
    <t>曽根小</t>
  </si>
  <si>
    <t>東疇小</t>
  </si>
  <si>
    <t>足守小</t>
  </si>
  <si>
    <t>第三藤田小</t>
  </si>
  <si>
    <t>古都小</t>
  </si>
  <si>
    <t>可知小</t>
  </si>
  <si>
    <t>政田小</t>
  </si>
  <si>
    <t>開成小</t>
  </si>
  <si>
    <t>西大寺南小</t>
  </si>
  <si>
    <t>芥子山小</t>
  </si>
  <si>
    <t>西大寺小</t>
  </si>
  <si>
    <t>雄神小</t>
  </si>
  <si>
    <t>豊小</t>
  </si>
  <si>
    <t>浮田小</t>
  </si>
  <si>
    <t>平島小</t>
  </si>
  <si>
    <t>御休小</t>
  </si>
  <si>
    <t>角山小</t>
  </si>
  <si>
    <t>御津南小</t>
  </si>
  <si>
    <t>五城小</t>
  </si>
  <si>
    <t>灘崎小</t>
  </si>
  <si>
    <t>建部小</t>
  </si>
  <si>
    <t>竹枝小</t>
  </si>
  <si>
    <t>福渡小</t>
  </si>
  <si>
    <t>千種小</t>
  </si>
  <si>
    <t>江西小</t>
  </si>
  <si>
    <t>ｵｶﾔﾏﾁｭｳｵｳｼｮｳ</t>
  </si>
  <si>
    <t>ｾｲｷｼｮｳ</t>
  </si>
  <si>
    <t>ｷｮｸﾄｳｼｮｳ</t>
  </si>
  <si>
    <t>ｲｼﾏｼｮｳ</t>
  </si>
  <si>
    <t>ﾂｼﾏｼｮｳ</t>
  </si>
  <si>
    <t>ｲｼｲｼｮｳ</t>
  </si>
  <si>
    <t>ｼｶﾀｼｮｳ</t>
  </si>
  <si>
    <t>ｵｵﾓﾄｼｮｳ</t>
  </si>
  <si>
    <t>ﾐﾉｼｮｳ</t>
  </si>
  <si>
    <t>ｻﾝｸﾝｼｮｳ</t>
  </si>
  <si>
    <t>ﾌｸﾊﾏｼｮｳ</t>
  </si>
  <si>
    <t>ﾋﾗﾌｸｼｮｳ</t>
  </si>
  <si>
    <t>ﾎｳｾﾝｼｮｳ</t>
  </si>
  <si>
    <t>ｵｶﾔﾏｳﾉｼｮｳ</t>
  </si>
  <si>
    <t>ｷｮｸﾘｭｳｼｮｳ</t>
  </si>
  <si>
    <t>ｺｳﾅﾝｼｮｳ</t>
  </si>
  <si>
    <t>ﾋﾗｲｼｮｳ</t>
  </si>
  <si>
    <t>ﾌｸｼﾏｼｮｳ</t>
  </si>
  <si>
    <t>ﾅﾝｷｼｮｳ</t>
  </si>
  <si>
    <t>ｿｳﾅﾝｼｮｳ</t>
  </si>
  <si>
    <t>ｿｳﾒｲｼｮｳ</t>
  </si>
  <si>
    <t>ﾄﾐﾔﾏｼｮｳ</t>
  </si>
  <si>
    <t>ｷｮｸｿｳｼｮｳ</t>
  </si>
  <si>
    <t>ﾏｷｲｼｼｮｳ</t>
  </si>
  <si>
    <t>ｵｵﾉｼｮｳ</t>
  </si>
  <si>
    <t>ｵｶﾔﾏﾆｼｼｮｳ</t>
  </si>
  <si>
    <t>ﾐﾅﾝｼｮｳ</t>
  </si>
  <si>
    <t>ﾘｮｳﾅﾝｼｮｳ</t>
  </si>
  <si>
    <t>ﾖｼﾀﾞｼｮｳ</t>
  </si>
  <si>
    <t>ﾎｳﾒｲｼｮｳ</t>
  </si>
  <si>
    <t>ｺｳｳﾗｼｮｳ</t>
  </si>
  <si>
    <t>ﾐｶﾄﾞｼｮｳ</t>
  </si>
  <si>
    <t>ｻｲﾃﾞﾝｼｮｳ</t>
  </si>
  <si>
    <t>ﾀﾂﾉｸﾁｼｮｳ</t>
  </si>
  <si>
    <t>ﾀｶｼﾏｼｮｳ</t>
  </si>
  <si>
    <t>ﾊﾀｼｮｳ</t>
  </si>
  <si>
    <t>ｺｸﾞｼｼｮｳ</t>
  </si>
  <si>
    <t>ｳﾗﾔｽｼｮｳ</t>
  </si>
  <si>
    <t>ﾁｭｳｻﾞﾝｼｮｳ</t>
  </si>
  <si>
    <t>ﾏﾔｼﾓｼｮｳ</t>
  </si>
  <si>
    <t>ﾓﾓｶﾞｵｶｼｮｳ</t>
  </si>
  <si>
    <t>ﾋﾗﾂｼｮｳ</t>
  </si>
  <si>
    <t>ﾉﾀﾞﾆｼｮｳ</t>
  </si>
  <si>
    <t>ﾖｺｲｼｮｳ</t>
  </si>
  <si>
    <t>ﾏﾔｶﾐｼｮｳ</t>
  </si>
  <si>
    <t>ｼｮｳﾅｲｼｮｳ</t>
  </si>
  <si>
    <t>ｵｶﾔﾏｶﾓｼｮｳ</t>
  </si>
  <si>
    <t>ﾘｻﾞﾝｼｮｳ</t>
  </si>
  <si>
    <t>ｷﾋﾞｼｮｳ</t>
  </si>
  <si>
    <t>ｸﾚｾｼｮｳ</t>
  </si>
  <si>
    <t>ﾐｼﾏｼｮｳ</t>
  </si>
  <si>
    <t>ﾌｸﾀﾞｼｮｳ</t>
  </si>
  <si>
    <t>ｺｳｼﾞｮｼｮｳ</t>
  </si>
  <si>
    <t>ｿﾈｼｮｳ</t>
  </si>
  <si>
    <t>ﾋｶﾞｼｳﾈｼｮｳ</t>
  </si>
  <si>
    <t>ｱｼﾓﾘｼｮｳ</t>
  </si>
  <si>
    <t>ｹｲﾒｲｼｮｳ</t>
  </si>
  <si>
    <t>ﾀﾞｲｲﾁﾌｼﾞﾀｼｮｳ</t>
  </si>
  <si>
    <t>ﾀﾞｲﾆﾌｼﾞﾀｼｮｳ</t>
  </si>
  <si>
    <t>ﾀﾞｲｻﾝﾌｼﾞﾀｼｮｳ</t>
  </si>
  <si>
    <t>ｺｽﾞｼｮｳ</t>
  </si>
  <si>
    <t>ｶﾁｼｮｳ</t>
  </si>
  <si>
    <t>ﾏｻﾀﾞｼｮｳ</t>
  </si>
  <si>
    <t>ｶｲｾｲｼｮｳ</t>
  </si>
  <si>
    <t>ｻｲﾀﾞｲｼﾞﾐﾅﾐｼｮｳ</t>
  </si>
  <si>
    <t>ｹｼｺﾞﾔﾏｼｮｳ</t>
  </si>
  <si>
    <t>ｻｲﾀﾞｲｼﾞｼｮｳ</t>
  </si>
  <si>
    <t>ｵｶﾞﾐｼｮｳ</t>
  </si>
  <si>
    <t>ﾄﾖｼｮｳ</t>
  </si>
  <si>
    <t>ｳｷﾀｼｮｳ</t>
  </si>
  <si>
    <t>ｼﾞｮｳﾄｳﾀﾞｲｼｮｳ</t>
  </si>
  <si>
    <t>ﾋﾗｼﾞﾏｼｮｳ</t>
  </si>
  <si>
    <t>ﾐﾔｽｼｮｳ</t>
  </si>
  <si>
    <t>ﾂﾉﾔﾏｼｮｳ</t>
  </si>
  <si>
    <t>ﾐﾂｼｮｳ</t>
  </si>
  <si>
    <t>ﾐﾂﾐﾅﾐｼｮｳ</t>
  </si>
  <si>
    <t>ｺﾞｼﾞｮｳｼｮｳ</t>
  </si>
  <si>
    <t>ﾅﾀﾞｻｷｼｮｳ</t>
  </si>
  <si>
    <t>ﾅﾅｸｼｮｳ</t>
  </si>
  <si>
    <t>ﾋｺｻｷｼｮｳ</t>
  </si>
  <si>
    <t>ｵｶﾀﾞｲﾌｿﾞｸｼｮｳ</t>
  </si>
  <si>
    <t>ｾｲｼﾝﾌｿﾞｸｼｮｳ</t>
  </si>
  <si>
    <t>ｱｻﾋｼﾞｭｸｼｮｳ</t>
  </si>
  <si>
    <t>ﾀｹﾍﾞｼｮｳ</t>
  </si>
  <si>
    <t>ﾀｹｴﾀﾞｼｮｳ</t>
  </si>
  <si>
    <t>ﾌｸﾜﾀﾘｼｮｳ</t>
  </si>
  <si>
    <t>ﾁｸﾞｻｼｮｳ</t>
  </si>
  <si>
    <t>ｺｳｻﾞｲｼｮｳ</t>
  </si>
  <si>
    <t>ｼｭｳｼﾞﾂｼｮｳ</t>
  </si>
  <si>
    <t>ｷﾋﾞｺｳｹﾞﾝﾉﾋﾞﾉﾋﾞｼｮｳ</t>
  </si>
  <si>
    <t>ﾆｼﾂﾙｼｮｳ</t>
  </si>
  <si>
    <t>ｶｶﾞﾄｼｮｳ</t>
  </si>
  <si>
    <t>ｲﾝﾍﾞｼｮｳ</t>
  </si>
  <si>
    <t>ｶﾀｶﾐｼｮｳ</t>
  </si>
  <si>
    <t>ｲﾘｼｮｳ</t>
  </si>
  <si>
    <t>ﾋｶﾞｼﾂﾙﾔﾏｼｮｳ</t>
  </si>
  <si>
    <t>ﾐﾂｲｼｼｮｳ</t>
  </si>
  <si>
    <t>ﾋﾅｾﾆｼｼｮｳ</t>
  </si>
  <si>
    <t>ﾋﾅｾﾋｶﾞｼｼｮｳ</t>
  </si>
  <si>
    <t>ﾖｼﾅｶﾞｼｮｳ</t>
  </si>
  <si>
    <t>ｻﾝﾖｳｼｮｳ</t>
  </si>
  <si>
    <t>ｻﾝﾖｳﾆｼｼｮｳ</t>
  </si>
  <si>
    <t>ｻﾝﾖｳﾋｶﾞｼｼｮｳ</t>
  </si>
  <si>
    <t>ｻﾝﾖｳｷﾀｼｮｳ</t>
  </si>
  <si>
    <t>ｲｼｱｲｼｮｳ</t>
  </si>
  <si>
    <t>ｶﾙﾍﾞｼｮｳ</t>
  </si>
  <si>
    <t>ｻｻｵｶｼｮｳ</t>
  </si>
  <si>
    <t>ﾄﾖﾀｼｮｳ</t>
  </si>
  <si>
    <t>ｲﾜﾅｼｼｮｳ</t>
  </si>
  <si>
    <t>ｻｸﾗｶﾞｵｶｼｮｳ</t>
  </si>
  <si>
    <t>ｼﾞｮｳﾅﾝｼｮｳ</t>
  </si>
  <si>
    <t>ｼﾞﾝﾋﾞｼｮｳ</t>
  </si>
  <si>
    <t>ﾜｹﾎﾝｼﾞｮｳｼｮｳ</t>
  </si>
  <si>
    <t>ﾜｹｼｮｳ</t>
  </si>
  <si>
    <t>ｻｴｷｼｮｳ</t>
  </si>
  <si>
    <t>ｵｸｼｮｳ</t>
  </si>
  <si>
    <t>ﾓｶｹｼｮｳ</t>
  </si>
  <si>
    <t>ｳｼﾏﾄﾞﾆｼｼｮｳ</t>
  </si>
  <si>
    <t>ｳｼﾏﾄﾞﾋｶﾞｼｼｮｳ</t>
  </si>
  <si>
    <t>ｳｼﾏﾄﾞｷﾀｼｮｳ</t>
  </si>
  <si>
    <t>ﾐﾜｼｮｳ</t>
  </si>
  <si>
    <t>ｺｸﾌｼｮｳ</t>
  </si>
  <si>
    <t>ﾐﾕｷｼｮｳ</t>
  </si>
  <si>
    <t>ﾀｲｼｮｳ</t>
  </si>
  <si>
    <t>ﾁｯｺｳｼｮｳ</t>
  </si>
  <si>
    <t>ﾀﾏﾉｳﾉｼｮｳ</t>
  </si>
  <si>
    <t>ﾀﾏｼｮｳ</t>
  </si>
  <si>
    <t>ﾀﾏﾊﾗｼｮｳ</t>
  </si>
  <si>
    <t>ﾋﾋﾞｼｮｳ</t>
  </si>
  <si>
    <t>ﾀﾞｲﾆﾋﾋﾞｼｮｳ</t>
  </si>
  <si>
    <t>ﾀﾏﾉﾔﾏﾀﾞｼｮｳ</t>
  </si>
  <si>
    <t>ｺﾞｶﾝｼｮｳ</t>
  </si>
  <si>
    <t>ﾊﾁﾊﾏｼｮｳ</t>
  </si>
  <si>
    <t>ﾀﾏﾉｵｵｻｷｼｮｳ</t>
  </si>
  <si>
    <t>ﾑﾈｱｹﾞｼｮｳ</t>
  </si>
  <si>
    <t>ﾊﾔｼﾏｼｮｳ</t>
  </si>
  <si>
    <t>ｸﾗｼｷﾋｶﾞｼｼｮｳ</t>
  </si>
  <si>
    <t>ｸﾗｼｷﾆｼｼｮｳ</t>
  </si>
  <si>
    <t>ｵｲﾏﾂｼｮｳ</t>
  </si>
  <si>
    <t>ﾏｽｼｮｳ</t>
  </si>
  <si>
    <t>ﾏｽﾋｶﾞｼｼｮｳ</t>
  </si>
  <si>
    <t>ｵｵﾀｶｼｮｳ</t>
  </si>
  <si>
    <t>ｸﾗｼｷﾐﾅﾐｼｮｳ</t>
  </si>
  <si>
    <t>ｱｼﾀｶｼｮｳ</t>
  </si>
  <si>
    <t>ﾅｶｽｼｮｳ</t>
  </si>
  <si>
    <t>ﾅｶｼﾏｼｮｳ</t>
  </si>
  <si>
    <t>ﾂﾌﾞｴｼｮｳ</t>
  </si>
  <si>
    <t>ﾅｶｼｮｳｼｮｳ</t>
  </si>
  <si>
    <t>ｵﾋﾞｴｼｮｳ</t>
  </si>
  <si>
    <t>ｽｺﾞｳｼｮｳ</t>
  </si>
  <si>
    <t>ﾄﾖｽｼｮｳ</t>
  </si>
  <si>
    <t>ﾁｬﾔﾏﾁｼｮｳ</t>
  </si>
  <si>
    <t>ﾆｼｱﾁｼｮｳ</t>
  </si>
  <si>
    <t>ﾀﾞｲｲﾁﾌｸﾀﾞｼｮｳ</t>
  </si>
  <si>
    <t>ﾀﾞｲﾆﾌｸﾀﾞｼｮｳ</t>
  </si>
  <si>
    <t>ﾀﾞｲｻﾝﾌｸﾀﾞｼｮｳ</t>
  </si>
  <si>
    <t>ﾀﾞｲﾖﾝﾌｸﾀﾞｼｮｳ</t>
  </si>
  <si>
    <t>ﾀﾞｲｺﾞﾌｸﾀﾞｼｮｳ</t>
  </si>
  <si>
    <t>ﾐｽﾞｼﾏｼｮｳ</t>
  </si>
  <si>
    <t>ｱｻﾋｶﾞｵｶｼｮｳ</t>
  </si>
  <si>
    <t>ﾂﾗｼﾞﾏｾｲﾎｼｮｳ</t>
  </si>
  <si>
    <t>ﾂﾗｼﾞﾏｼﾝｷｼｮｳ</t>
  </si>
  <si>
    <t>ﾂﾗｼﾞﾏﾋｶﾞｼｼｮｳ</t>
  </si>
  <si>
    <t>ﾂﾗｼﾞﾏﾐﾅﾐｼｮｳ</t>
  </si>
  <si>
    <t>ﾂﾗｼﾞﾏｷﾀｼｮｳ</t>
  </si>
  <si>
    <t>ｱﾏｷｼｮｳ</t>
  </si>
  <si>
    <t>ｱｼﾞﾉｼｮｳ</t>
  </si>
  <si>
    <t>ｱｶｻｷｼｮｳ</t>
  </si>
  <si>
    <t>ｼﾓﾂｲﾋｶﾞｼｼｮｳ</t>
  </si>
  <si>
    <t>ｼﾓﾂｲﾆｼｼｮｳ</t>
  </si>
  <si>
    <t>ｸﾗｼｷﾎﾝｼﾞｮｳｼｮｳ</t>
  </si>
  <si>
    <t>ｺｼﾞﾏｼｮｳ</t>
  </si>
  <si>
    <t>ﾐﾄﾞﾘｶﾞｵｶｼｮｳ</t>
  </si>
  <si>
    <t>ｺﾄｳﾗﾋｶﾞｼｼｮｳ</t>
  </si>
  <si>
    <t>ｺﾄｳﾗﾆｼｼｮｳ</t>
  </si>
  <si>
    <t>ｺﾄｳﾗﾐﾅﾐｼｮｳ</t>
  </si>
  <si>
    <t>ｺﾞｳﾅｲｼｮｳ</t>
  </si>
  <si>
    <t>ﾀﾏｼﾏｼｮｳ</t>
  </si>
  <si>
    <t>ｳﾜﾅﾘｼｮｳ</t>
  </si>
  <si>
    <t>ｵﾄｼﾏｼｮｳ</t>
  </si>
  <si>
    <t>ｵﾄｼﾏﾋｶﾞｼｼｮｳ</t>
  </si>
  <si>
    <t>ｶｼﾜｼﾞﾏｼｮｳ</t>
  </si>
  <si>
    <t>ﾀﾏｼﾏﾐﾅﾐｼｮｳ</t>
  </si>
  <si>
    <t>ﾅｶﾞｵｼｮｳ</t>
  </si>
  <si>
    <t>ﾄﾐﾀｼｮｳ</t>
  </si>
  <si>
    <t>ｻﾐｼｮｳ</t>
  </si>
  <si>
    <t>ﾎｲﾀﾞｼｮｳ</t>
  </si>
  <si>
    <t>ﾌﾅﾎｼｮｳ</t>
  </si>
  <si>
    <t>ﾔﾅｲﾊﾞﾗｼｮｳ</t>
  </si>
  <si>
    <t>ｶﾜﾍﾞｼｮｳ</t>
  </si>
  <si>
    <t>ｵｶﾀﾞｼｮｳ</t>
  </si>
  <si>
    <t>ｿﾉｼｮｳ</t>
  </si>
  <si>
    <t>ﾆﾏｼｮｳ</t>
  </si>
  <si>
    <t>ﾔﾀｼｮｳ</t>
  </si>
  <si>
    <t>ｺﾝｺｳﾀｹｼｮｳ</t>
  </si>
  <si>
    <t>ｺﾝｺｳｷﾋﾞｼｮｳ</t>
  </si>
  <si>
    <t>ｶﾓｶﾞﾀﾋｶﾞｼｼｮｳ</t>
  </si>
  <si>
    <t>ｶﾓｶﾞﾀﾆｼｼｮｳ</t>
  </si>
  <si>
    <t>ﾛｸｼﾞｮｳｲﾝｼｮｳ</t>
  </si>
  <si>
    <t>ｻﾄｼｮｳﾋｶﾞｼｼｮｳ</t>
  </si>
  <si>
    <t>ｿﾄｼｮｳﾆｼｼｮｳ</t>
  </si>
  <si>
    <t>ｶｻｵｶｼｮｳ</t>
  </si>
  <si>
    <t>ｶｻｵｶﾁｭｳｵｳｼｮｳ</t>
  </si>
  <si>
    <t>ｶﾅｳﾗｼｮｳ</t>
  </si>
  <si>
    <t>ｼﾛﾐｼｮｳ</t>
  </si>
  <si>
    <t>ｽﾔﾏｼｮｳ</t>
  </si>
  <si>
    <t>ｵｵｲｼｮｳ</t>
  </si>
  <si>
    <t>ﾆｲﾔﾏｼｮｳ</t>
  </si>
  <si>
    <t>ｺｳｳﾁｼｮｳ</t>
  </si>
  <si>
    <t>ｵｵｼﾏｼｮｳ</t>
  </si>
  <si>
    <t>ｺｳﾉｼﾏｿﾄｼｮｳ</t>
  </si>
  <si>
    <t>ｷﾀｷﾞｼｮｳ</t>
  </si>
  <si>
    <t>ﾑｼﾏｼｮｳ</t>
  </si>
  <si>
    <t>ｷﾀｶﾞﾜｼｮｳ</t>
  </si>
  <si>
    <t>ｵﾀﾞﾐｶﾜｼｮｳ</t>
  </si>
  <si>
    <t>ﾔｶｹﾞｼｮｳ</t>
  </si>
  <si>
    <t>ﾐﾀﾆｼｮｳ</t>
  </si>
  <si>
    <t>ｵﾀﾞﾔﾏﾀﾞｼｮｳ</t>
  </si>
  <si>
    <t>ｵﾀﾞｶﾜﾓｼｮｳ</t>
  </si>
  <si>
    <t>ﾅｶｶﾞﾜｼｮｳ</t>
  </si>
  <si>
    <t>ｵﾀﾞｼｮｳ</t>
  </si>
  <si>
    <t>ﾀｶﾔｼｮｳ</t>
  </si>
  <si>
    <t>ｵｵｴｼｮｳ</t>
  </si>
  <si>
    <t>ｲﾅｸﾗｼｮｳ</t>
  </si>
  <si>
    <t>ｱｶﾞﾀﾇｼｼｮｳ</t>
  </si>
  <si>
    <t>ｷﾉｺｼｮｳ</t>
  </si>
  <si>
    <t>ｴﾊﾞﾗｼｮｳ</t>
  </si>
  <si>
    <t>ﾆｼｴﾊﾞﾗｼｮｳ</t>
  </si>
  <si>
    <t>ﾉｶﾞﾐｼｮｳ</t>
  </si>
  <si>
    <t>ｱｵﾉｼｮｳ</t>
  </si>
  <si>
    <t>ｲﾊﾞﾗｼｮｳ</t>
  </si>
  <si>
    <t>ｲｽﾞｴｼｮｳ</t>
  </si>
  <si>
    <t>ﾋﾞｾｲｼｮｳ</t>
  </si>
  <si>
    <t>ﾖｼｲｼｮｳ</t>
  </si>
  <si>
    <t>ｿｳｼﾞｬｼｮｳ</t>
  </si>
  <si>
    <t>ｿｳｼﾞｬﾁｭｳｵｳｼｮｳ</t>
  </si>
  <si>
    <t>ｿｳｼﾞｬｷﾀｼｮｳ</t>
  </si>
  <si>
    <t>ﾄｷﾜｼｮｳ</t>
  </si>
  <si>
    <t>ｿｳｼﾞｬﾋｶﾞｼｼｮｳ</t>
  </si>
  <si>
    <t>ｱｿﾞｼｮｳ</t>
  </si>
  <si>
    <t>ｲｹﾀﾞｼｮｳ</t>
  </si>
  <si>
    <t>ﾊﾀﾞｼｮｳ</t>
  </si>
  <si>
    <t>ｼﾞﾝｻﾞｲｼｮｳ</t>
  </si>
  <si>
    <t>ｿｳｼﾞｬﾆｼｼｮｳ</t>
  </si>
  <si>
    <t>ｼﾝﾎﾟﾝｼｮｳ</t>
  </si>
  <si>
    <t>ﾔﾏﾃｼｮｳ</t>
  </si>
  <si>
    <t>ｷﾖﾈｼｮｳ</t>
  </si>
  <si>
    <t>ﾀｶﾊｼｼｮｳ</t>
  </si>
  <si>
    <t>ﾂｶﾞﾜｼｮｳ</t>
  </si>
  <si>
    <t>ﾀｶﾊｼｶﾜﾓｼｮｳ</t>
  </si>
  <si>
    <t>ｺｾｼｮｳ</t>
  </si>
  <si>
    <t>ﾅｶｲｼｮｳ</t>
  </si>
  <si>
    <t>ﾀﾏｶﾞﾜｼｮｳ</t>
  </si>
  <si>
    <t>ﾀｶﾊｼｵﾁｱｲｼｮｳ</t>
  </si>
  <si>
    <t>ｼﾛﾁｼｮｳ</t>
  </si>
  <si>
    <t>ｳｶﾝｶﾞｸｴﾝｼｮｳ</t>
  </si>
  <si>
    <t>ﾅﾘﾜｼｮｳ</t>
  </si>
  <si>
    <t>ﾀｶﾊｼｶﾜｶﾐｼｮｳ</t>
  </si>
  <si>
    <t>ﾌｳｶｼｮｳ</t>
  </si>
  <si>
    <t>ｼｾｲｼｮｳ</t>
  </si>
  <si>
    <t>ﾀｶｵｼｮｳ</t>
  </si>
  <si>
    <t>ﾆｲﾐﾐﾅﾐｼｮｳ</t>
  </si>
  <si>
    <t>ｸｻﾏﾀﾞｲｼｮｳ</t>
  </si>
  <si>
    <t>ｼｵｷﾞｼｮｳ</t>
  </si>
  <si>
    <t>ｶﾐｲﾁｼｮｳ</t>
  </si>
  <si>
    <t>ﾆｼｶﾞﾀｼｮｳ</t>
  </si>
  <si>
    <t>ﾁﾔｼｮｳ</t>
  </si>
  <si>
    <t>ｵｻｶﾍﾞｼｮｳ</t>
  </si>
  <si>
    <t>ｼﾝｺﾞｳｷﾀｼｮｳ</t>
  </si>
  <si>
    <t>ｺｳｼﾞﾛｼｮｳ</t>
  </si>
  <si>
    <t>ﾔｶﾞﾐｼｮｳ</t>
  </si>
  <si>
    <t>ﾉﾁｼｮｳ</t>
  </si>
  <si>
    <t>ｱﾗﾄｼｮｳ</t>
  </si>
  <si>
    <t>ﾎﾝｺﾞｳｼｮｳ</t>
  </si>
  <si>
    <t>ﾂﾔﾏﾋｶﾞｼｼｮｳ</t>
  </si>
  <si>
    <t>ﾂﾔﾏﾆｼｼｮｳ</t>
  </si>
  <si>
    <t>ﾂﾔﾏﾐﾅﾐｼｮｳ</t>
  </si>
  <si>
    <t>ﾂﾔﾏｷﾀｼｮｳ</t>
  </si>
  <si>
    <t>ﾊｲﾀﾞｼｮｳ</t>
  </si>
  <si>
    <t>ｶｸｻﾞﾝｼｮｳ</t>
  </si>
  <si>
    <t>ﾔﾖｲｼｮｳ</t>
  </si>
  <si>
    <t>ｺｳﾖｳｼｮｳ</t>
  </si>
  <si>
    <t>ｲﾝﾉｼｮｳｼｮｳ</t>
  </si>
  <si>
    <t>ｻﾗﾔﾏｼｮｳ</t>
  </si>
  <si>
    <t>ｲﾁﾉﾐﾔｼｮｳ</t>
  </si>
  <si>
    <t>ﾀｶﾀｼｮｳ</t>
  </si>
  <si>
    <t>ｾｲｾﾝｼｮｳ</t>
  </si>
  <si>
    <t>ｾｲﾒｲｼｮｳ</t>
  </si>
  <si>
    <t>ﾀｶｸﾗｼｮｳ</t>
  </si>
  <si>
    <t>ﾀｶﾉｼｮｳ</t>
  </si>
  <si>
    <t>ｶﾜﾅﾍﾞｼｮｳ</t>
  </si>
  <si>
    <t>ﾂﾔﾏｵｵｻﾞｷｼｮｳ</t>
  </si>
  <si>
    <t>ﾋﾛﾉｼｮｳ</t>
  </si>
  <si>
    <t>ﾂﾔﾏｶﾓｼｮｳ</t>
  </si>
  <si>
    <t>ｼｮｳｶﾓｼｮｳ</t>
  </si>
  <si>
    <t>ﾆｲﾉｼｮｳ</t>
  </si>
  <si>
    <t>ﾋﾛﾄﾞｼｮｳ</t>
  </si>
  <si>
    <t>ｷｮｳｼｮｳｼｮｳ</t>
  </si>
  <si>
    <t>ﾁｭｳｾｲｼｮｳ</t>
  </si>
  <si>
    <t>ｾｲﾄﾞｳｼｮｳ</t>
  </si>
  <si>
    <t>ｶｶﾞﾐﾉﾐﾅﾐｼｮｳ</t>
  </si>
  <si>
    <t>ﾄﾏﾀｵｵﾉｼｮｳ</t>
  </si>
  <si>
    <t>ﾂﾙｷﾞｼｮｳ</t>
  </si>
  <si>
    <t>ｶｶﾞﾐｼｮｳ</t>
  </si>
  <si>
    <t>ｵｸﾂｼｮｳ</t>
  </si>
  <si>
    <t>ｶﾐｼｮｳ</t>
  </si>
  <si>
    <t>ﾐｻｷﾁｭｳｵｳｼｮｳ</t>
  </si>
  <si>
    <t>ﾕｹﾞｼｮｳ</t>
  </si>
  <si>
    <t>ﾀﾝｼﾞｮｳｼﾞｼｮｳ</t>
  </si>
  <si>
    <t>ｺｳﾒｼｮｳ</t>
  </si>
  <si>
    <t>ﾎｸﾎﾞｳｼｮｳ</t>
  </si>
  <si>
    <t>ﾏﾆﾜｵﾁｱｲｼｮｳ</t>
  </si>
  <si>
    <t>ｱﾏﾂｼｮｳ</t>
  </si>
  <si>
    <t>ｶﾜﾋｶﾞｼｼｮｳ</t>
  </si>
  <si>
    <t>ｺｳﾁｼｮｳ</t>
  </si>
  <si>
    <t>ｷﾔﾏｼｮｳ</t>
  </si>
  <si>
    <t>ﾏﾆﾜﾐｶﾜｼｮｳ</t>
  </si>
  <si>
    <t>ｾﾝｷｮｳｼｮｳ</t>
  </si>
  <si>
    <t>ﾒｷｼｮｳ</t>
  </si>
  <si>
    <t>ｶｼﾑﾗｼｮｳ</t>
  </si>
  <si>
    <t>ﾖﾉｼｮｳ</t>
  </si>
  <si>
    <t>ｶﾂﾔﾏｼｮｳ</t>
  </si>
  <si>
    <t>ﾂｷﾀﾞｼｮｳ</t>
  </si>
  <si>
    <t>ﾄﾐﾊﾗｼｮｳ</t>
  </si>
  <si>
    <t>ﾐｶﾓｼｮｳ</t>
  </si>
  <si>
    <t>ﾕﾊﾞﾗｼｮｳ</t>
  </si>
  <si>
    <t>ﾁｭｳｶｼｮｳ</t>
  </si>
  <si>
    <t>ﾔﾂｶｼｮｳ</t>
  </si>
  <si>
    <t>ﾏﾆﾜｶﾜｶﾐｼｮｳ</t>
  </si>
  <si>
    <t>ｼﾝｼﾞｮｳｼｮｳ</t>
  </si>
  <si>
    <t>ｶﾂﾀｼｮｳ</t>
  </si>
  <si>
    <t>ｶﾂﾀﾋｶﾞｼｼｮｳ</t>
  </si>
  <si>
    <t>ｵｵﾊﾗｼｮｳ</t>
  </si>
  <si>
    <t>ﾐﾏｻｶﾀﾞｲｲﾁｼｮｳ</t>
  </si>
  <si>
    <t>ﾐﾏｻｶｷﾀｼｮｳ</t>
  </si>
  <si>
    <t>ｴﾐｼｮｳ</t>
  </si>
  <si>
    <t>ﾄﾞｲｼｮｳ</t>
  </si>
  <si>
    <t>ｱｲﾀﾞｼｮｳ</t>
  </si>
  <si>
    <t>ｶﾂﾏﾀﾞｼｮｳ</t>
  </si>
  <si>
    <t>ｼｮｳｵｳｷﾀｼｮｳ</t>
  </si>
  <si>
    <t>ﾅｷﾞｼｮｳ</t>
  </si>
  <si>
    <t>ﾆｼｱﾜｸﾗｼｮｳ</t>
  </si>
  <si>
    <t>ｶｶﾞﾋｶﾞｼｼｮｳ</t>
    <phoneticPr fontId="4"/>
  </si>
  <si>
    <t>ｶｶﾞﾆｼｼｮｳ</t>
    <phoneticPr fontId="4"/>
  </si>
  <si>
    <t>ｶｶﾞﾐﾅﾐｼｮｳ</t>
    <phoneticPr fontId="4"/>
  </si>
  <si>
    <t>西鶴山小</t>
  </si>
  <si>
    <t>香登小</t>
  </si>
  <si>
    <t>伊部小</t>
  </si>
  <si>
    <t>片上小</t>
  </si>
  <si>
    <t>東鶴山小</t>
  </si>
  <si>
    <t>三石小</t>
  </si>
  <si>
    <t>日生東小</t>
  </si>
  <si>
    <t>吉永小</t>
  </si>
  <si>
    <t>山陽小</t>
  </si>
  <si>
    <t>山陽西小</t>
  </si>
  <si>
    <t>山陽東小</t>
  </si>
  <si>
    <t>山陽北小</t>
  </si>
  <si>
    <t>軽部小</t>
  </si>
  <si>
    <t>笹岡小</t>
  </si>
  <si>
    <t>磐梨小</t>
  </si>
  <si>
    <t>和気小</t>
  </si>
  <si>
    <t>佐伯小</t>
  </si>
  <si>
    <t>今城小</t>
  </si>
  <si>
    <t>邑久小</t>
  </si>
  <si>
    <t>裳掛小</t>
  </si>
  <si>
    <t>牛窓西小</t>
  </si>
  <si>
    <t>牛窓東小</t>
  </si>
  <si>
    <t>牛窓北小</t>
  </si>
  <si>
    <t>美和小</t>
  </si>
  <si>
    <t>国府小</t>
  </si>
  <si>
    <t>行幸小</t>
  </si>
  <si>
    <t>ｲﾏｷﾞｼｮｳ</t>
    <phoneticPr fontId="4"/>
  </si>
  <si>
    <t>田井小</t>
  </si>
  <si>
    <t>築港小</t>
  </si>
  <si>
    <t>玉小</t>
  </si>
  <si>
    <t>玉原小</t>
  </si>
  <si>
    <t>日比小</t>
  </si>
  <si>
    <t>第二日比小</t>
  </si>
  <si>
    <t>後閑小</t>
  </si>
  <si>
    <t>荘内小</t>
  </si>
  <si>
    <t>八浜小</t>
  </si>
  <si>
    <t>胸上小</t>
  </si>
  <si>
    <t>早島小</t>
    <rPh sb="0" eb="2">
      <t>ハヤシマ</t>
    </rPh>
    <rPh sb="2" eb="3">
      <t>ショウ</t>
    </rPh>
    <phoneticPr fontId="4"/>
  </si>
  <si>
    <t>倉敷東小</t>
  </si>
  <si>
    <t>倉敷西小</t>
  </si>
  <si>
    <t>老松小</t>
  </si>
  <si>
    <t>万寿小</t>
  </si>
  <si>
    <t>万寿東小</t>
  </si>
  <si>
    <t>大高小</t>
  </si>
  <si>
    <t>葦高小</t>
  </si>
  <si>
    <t>中洲小</t>
  </si>
  <si>
    <t>中島小</t>
  </si>
  <si>
    <t>粒江小</t>
  </si>
  <si>
    <t>中庄小</t>
  </si>
  <si>
    <t>帯江小</t>
  </si>
  <si>
    <t>菅生小</t>
  </si>
  <si>
    <t>豊洲小</t>
  </si>
  <si>
    <t>庄小</t>
  </si>
  <si>
    <t>茶屋町小</t>
  </si>
  <si>
    <t>西阿知小</t>
  </si>
  <si>
    <t>第一福田小</t>
  </si>
  <si>
    <t>第二福田小</t>
  </si>
  <si>
    <t>第三福田小</t>
  </si>
  <si>
    <t>第四福田小</t>
  </si>
  <si>
    <t>第五福田小</t>
  </si>
  <si>
    <t>水島小</t>
  </si>
  <si>
    <t>旭丘小</t>
  </si>
  <si>
    <t>連島西浦小</t>
  </si>
  <si>
    <t>連島神亀小</t>
  </si>
  <si>
    <t>連島東小</t>
  </si>
  <si>
    <t>連島南小</t>
  </si>
  <si>
    <t>連島北小</t>
  </si>
  <si>
    <t>天城小</t>
  </si>
  <si>
    <t>味野小</t>
  </si>
  <si>
    <t>赤崎小</t>
  </si>
  <si>
    <t>下津井東小</t>
  </si>
  <si>
    <t>下津井西小</t>
  </si>
  <si>
    <t>児島小</t>
  </si>
  <si>
    <t>緑丘小</t>
  </si>
  <si>
    <t>琴浦東小</t>
  </si>
  <si>
    <t>琴浦西小</t>
  </si>
  <si>
    <t>琴浦南小</t>
  </si>
  <si>
    <t>ｼｮｳｼｮｳ</t>
    <phoneticPr fontId="4"/>
  </si>
  <si>
    <t>337195</t>
    <phoneticPr fontId="4"/>
  </si>
  <si>
    <t>337206</t>
    <phoneticPr fontId="4"/>
  </si>
  <si>
    <t>ｺﾝｺｳｼｮｳ</t>
    <phoneticPr fontId="4"/>
  </si>
  <si>
    <r>
      <t>昭和</t>
    </r>
    <r>
      <rPr>
        <sz val="11"/>
        <color theme="1"/>
        <rFont val="ＭＳ Ｐゴシック"/>
        <family val="2"/>
        <charset val="128"/>
      </rPr>
      <t>五つ星学園</t>
    </r>
    <rPh sb="2" eb="3">
      <t>5</t>
    </rPh>
    <rPh sb="4" eb="5">
      <t>ボシ</t>
    </rPh>
    <rPh sb="5" eb="7">
      <t>ガクエン</t>
    </rPh>
    <phoneticPr fontId="4"/>
  </si>
  <si>
    <t>ｼｮｳﾜｲﾂﾂﾎﾞｼｶﾞｸｴﾝ</t>
    <phoneticPr fontId="4"/>
  </si>
  <si>
    <t>ｸｻｶﾍﾞｼｮｳ</t>
    <phoneticPr fontId="4"/>
  </si>
  <si>
    <t>所属</t>
    <rPh sb="0" eb="2">
      <t>ショゾク</t>
    </rPh>
    <phoneticPr fontId="4"/>
  </si>
  <si>
    <t>アスリートビブス
（記入しない）</t>
    <rPh sb="10" eb="12">
      <t>キニュウ</t>
    </rPh>
    <phoneticPr fontId="17"/>
  </si>
  <si>
    <t>申込み責任者</t>
    <rPh sb="0" eb="1">
      <t>モウ</t>
    </rPh>
    <rPh sb="1" eb="2">
      <t>コ</t>
    </rPh>
    <rPh sb="3" eb="6">
      <t>セキニンシャ</t>
    </rPh>
    <phoneticPr fontId="4"/>
  </si>
  <si>
    <t>岡山県学童陸上競技大会申込みシート</t>
    <rPh sb="0" eb="3">
      <t>オカヤマケン</t>
    </rPh>
    <rPh sb="3" eb="5">
      <t>ガクドウ</t>
    </rPh>
    <rPh sb="5" eb="7">
      <t>リクジョウ</t>
    </rPh>
    <rPh sb="7" eb="9">
      <t>キョウギ</t>
    </rPh>
    <rPh sb="9" eb="11">
      <t>タイカイ</t>
    </rPh>
    <rPh sb="11" eb="12">
      <t>モウ</t>
    </rPh>
    <rPh sb="12" eb="13">
      <t>コ</t>
    </rPh>
    <phoneticPr fontId="6"/>
  </si>
  <si>
    <t>gattin_57@outlook.jp</t>
    <phoneticPr fontId="6"/>
  </si>
  <si>
    <r>
      <t>　</t>
    </r>
    <r>
      <rPr>
        <b/>
        <sz val="12"/>
        <color rgb="FFFF0000"/>
        <rFont val="ＭＳ Ｐ明朝"/>
        <family val="1"/>
        <charset val="128"/>
      </rPr>
      <t>受信したものについては，返信メールを送付しますから，必ず１０月６日（火）までに確認してください。</t>
    </r>
    <rPh sb="1" eb="3">
      <t>ジュシン</t>
    </rPh>
    <rPh sb="13" eb="15">
      <t>ヘンシン</t>
    </rPh>
    <rPh sb="19" eb="21">
      <t>ソウフ</t>
    </rPh>
    <rPh sb="27" eb="28">
      <t>カナラ</t>
    </rPh>
    <rPh sb="31" eb="32">
      <t>ガツ</t>
    </rPh>
    <rPh sb="33" eb="34">
      <t>ニチ</t>
    </rPh>
    <rPh sb="35" eb="36">
      <t>カ</t>
    </rPh>
    <rPh sb="40" eb="42">
      <t>カクニン</t>
    </rPh>
    <phoneticPr fontId="6"/>
  </si>
  <si>
    <t>○返信メールが届かない場合，１０月７日１８：００までに必ず申し込み先に連絡をとってください。</t>
    <rPh sb="1" eb="3">
      <t>ヘンシン</t>
    </rPh>
    <rPh sb="7" eb="8">
      <t>トド</t>
    </rPh>
    <rPh sb="11" eb="13">
      <t>バアイ</t>
    </rPh>
    <rPh sb="16" eb="17">
      <t>ガツ</t>
    </rPh>
    <rPh sb="18" eb="19">
      <t>ニチ</t>
    </rPh>
    <rPh sb="27" eb="28">
      <t>カナラ</t>
    </rPh>
    <rPh sb="35" eb="37">
      <t>レンラク</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</si>
</sst>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1]&quot;男&quot;;[=2]&quot;女&quot;\ "/>
    <numFmt numFmtId="177" formatCode="##&quot;'&quot;##&quot;.&quot;##"/>
  </numFmts>
  <fonts count="37"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sz val="6"/>
      <name val="ＭＳ Ｐゴシック"/>
      <family val="2"/>
      <charset val="128"/>
      <scheme val="minor"/>
    </font>
    <font>
      <sz val="14"/>
      <name val="ＭＳ Ｐ明朝"/>
      <family val="1"/>
      <charset val="128"/>
    </font>
    <font>
      <sz val="6"/>
      <name val="ＭＳ Ｐ明朝"/>
      <family val="1"/>
      <charset val="128"/>
    </font>
    <font>
      <b/>
      <sz val="12"/>
      <color indexed="10"/>
      <name val="ＭＳ Ｐ明朝"/>
      <family val="1"/>
      <charset val="128"/>
    </font>
    <font>
      <b/>
      <sz val="11"/>
      <color indexed="12"/>
      <name val="ＭＳ Ｐ明朝"/>
      <family val="1"/>
      <charset val="128"/>
    </font>
    <font>
      <sz val="11"/>
      <name val="ＭＳ Ｐ明朝"/>
      <family val="1"/>
      <charset val="128"/>
    </font>
    <font>
      <sz val="12"/>
      <name val="ＭＳ Ｐ明朝"/>
      <family val="1"/>
      <charset val="128"/>
    </font>
    <font>
      <sz val="18"/>
      <name val="ＭＳ Ｐ明朝"/>
      <family val="1"/>
      <charset val="128"/>
    </font>
    <font>
      <u/>
      <sz val="11"/>
      <color indexed="12"/>
      <name val="ＭＳ Ｐ明朝"/>
      <family val="1"/>
      <charset val="128"/>
    </font>
    <font>
      <b/>
      <sz val="11"/>
      <color indexed="10"/>
      <name val="ＭＳ Ｐ明朝"/>
      <family val="1"/>
      <charset val="128"/>
    </font>
    <font>
      <b/>
      <sz val="12"/>
      <name val="ＭＳ Ｐ明朝"/>
      <family val="1"/>
      <charset val="128"/>
    </font>
    <font>
      <sz val="10"/>
      <name val="ＭＳ Ｐ明朝"/>
      <family val="1"/>
      <charset val="128"/>
    </font>
    <font>
      <sz val="9"/>
      <name val="ＭＳ Ｐ明朝"/>
      <family val="1"/>
      <charset val="128"/>
    </font>
    <font>
      <sz val="6"/>
      <name val="ＭＳ Ｐゴシック"/>
      <family val="3"/>
      <charset val="128"/>
    </font>
    <font>
      <sz val="14"/>
      <color theme="1"/>
      <name val="ＭＳ Ｐゴシック"/>
      <family val="2"/>
      <charset val="128"/>
      <scheme val="minor"/>
    </font>
    <font>
      <sz val="16"/>
      <color theme="1"/>
      <name val="ＭＳ Ｐゴシック"/>
      <family val="2"/>
      <charset val="128"/>
      <scheme val="minor"/>
    </font>
    <font>
      <b/>
      <sz val="9"/>
      <color indexed="10"/>
      <name val="ＭＳ Ｐ明朝"/>
      <family val="1"/>
      <charset val="128"/>
    </font>
    <font>
      <sz val="20"/>
      <name val="ＭＳ Ｐ明朝"/>
      <family val="1"/>
      <charset val="128"/>
    </font>
    <font>
      <sz val="12"/>
      <name val="ＭＳ Ｐゴシック"/>
      <family val="3"/>
      <charset val="128"/>
    </font>
    <font>
      <sz val="20"/>
      <color theme="1"/>
      <name val="ＭＳ Ｐゴシック"/>
      <family val="2"/>
      <charset val="128"/>
      <scheme val="minor"/>
    </font>
    <font>
      <sz val="20"/>
      <color theme="1"/>
      <name val="ＭＳ Ｐゴシック"/>
      <family val="3"/>
      <charset val="128"/>
      <scheme val="minor"/>
    </font>
    <font>
      <sz val="11"/>
      <color rgb="FFFF0000"/>
      <name val="ＭＳ Ｐゴシック"/>
      <family val="2"/>
      <charset val="128"/>
      <scheme val="minor"/>
    </font>
    <font>
      <sz val="22"/>
      <color rgb="FF002060"/>
      <name val="ＭＳ Ｐゴシック"/>
      <family val="2"/>
      <charset val="128"/>
      <scheme val="minor"/>
    </font>
    <font>
      <b/>
      <sz val="14"/>
      <name val="ＭＳ Ｐ明朝"/>
      <family val="1"/>
      <charset val="128"/>
    </font>
    <font>
      <b/>
      <sz val="18"/>
      <color indexed="12"/>
      <name val="ＭＳ Ｐ明朝"/>
      <family val="1"/>
      <charset val="128"/>
    </font>
    <font>
      <b/>
      <u/>
      <sz val="18"/>
      <color indexed="12"/>
      <name val="ＭＳ Ｐ明朝"/>
      <family val="1"/>
      <charset val="128"/>
    </font>
    <font>
      <b/>
      <sz val="18"/>
      <color indexed="62"/>
      <name val="ＭＳ Ｐ明朝"/>
      <family val="1"/>
      <charset val="128"/>
    </font>
    <font>
      <b/>
      <sz val="18"/>
      <name val="ＭＳ Ｐ明朝"/>
      <family val="1"/>
      <charset val="128"/>
    </font>
    <font>
      <sz val="11"/>
      <color rgb="FFFF0000"/>
      <name val="ＭＳ Ｐ明朝"/>
      <family val="1"/>
      <charset val="128"/>
    </font>
    <font>
      <b/>
      <i/>
      <sz val="20"/>
      <color rgb="FF002060"/>
      <name val="ＭＳ Ｐ明朝"/>
      <family val="1"/>
      <charset val="128"/>
    </font>
    <font>
      <sz val="11"/>
      <color theme="1"/>
      <name val="ＭＳ Ｐゴシック"/>
      <family val="2"/>
      <charset val="128"/>
    </font>
    <font>
      <sz val="12"/>
      <color rgb="FFFF0000"/>
      <name val="ＭＳ Ｐ明朝"/>
      <family val="1"/>
      <charset val="128"/>
    </font>
    <font>
      <b/>
      <sz val="12"/>
      <color rgb="FFFF0000"/>
      <name val="ＭＳ Ｐ明朝"/>
      <family val="1"/>
      <charset val="128"/>
    </font>
  </fonts>
  <fills count="10">
    <fill>
      <patternFill patternType="none"/>
    </fill>
    <fill>
      <patternFill patternType="gray125"/>
    </fill>
    <fill>
      <patternFill patternType="solid">
        <fgColor rgb="FFFFFF00"/>
        <bgColor indexed="64"/>
      </patternFill>
    </fill>
    <fill>
      <patternFill patternType="solid">
        <fgColor indexed="31"/>
        <bgColor indexed="64"/>
      </patternFill>
    </fill>
    <fill>
      <patternFill patternType="solid">
        <fgColor indexed="52"/>
        <bgColor indexed="64"/>
      </patternFill>
    </fill>
    <fill>
      <patternFill patternType="solid">
        <fgColor rgb="FFFFC0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4" tint="0.79998168889431442"/>
        <bgColor indexed="64"/>
      </patternFill>
    </fill>
  </fills>
  <borders count="81">
    <border>
      <left/>
      <right/>
      <top/>
      <bottom/>
      <diagonal/>
    </border>
    <border>
      <left style="double">
        <color indexed="10"/>
      </left>
      <right/>
      <top style="double">
        <color indexed="10"/>
      </top>
      <bottom style="double">
        <color indexed="10"/>
      </bottom>
      <diagonal/>
    </border>
    <border>
      <left/>
      <right style="thin">
        <color indexed="64"/>
      </right>
      <top style="double">
        <color indexed="10"/>
      </top>
      <bottom style="double">
        <color indexed="10"/>
      </bottom>
      <diagonal/>
    </border>
    <border>
      <left style="thin">
        <color indexed="64"/>
      </left>
      <right/>
      <top style="double">
        <color indexed="10"/>
      </top>
      <bottom style="double">
        <color indexed="10"/>
      </bottom>
      <diagonal/>
    </border>
    <border>
      <left/>
      <right/>
      <top style="double">
        <color indexed="10"/>
      </top>
      <bottom style="double">
        <color indexed="10"/>
      </bottom>
      <diagonal/>
    </border>
    <border>
      <left/>
      <right style="slantDashDot">
        <color indexed="64"/>
      </right>
      <top style="slantDashDot">
        <color indexed="64"/>
      </top>
      <bottom/>
      <diagonal/>
    </border>
    <border>
      <left style="double">
        <color indexed="10"/>
      </left>
      <right/>
      <top style="double">
        <color indexed="10"/>
      </top>
      <bottom style="slantDashDot">
        <color indexed="64"/>
      </bottom>
      <diagonal/>
    </border>
    <border>
      <left/>
      <right/>
      <top style="double">
        <color indexed="10"/>
      </top>
      <bottom style="slantDashDot">
        <color indexed="64"/>
      </bottom>
      <diagonal/>
    </border>
    <border>
      <left/>
      <right style="thin">
        <color indexed="64"/>
      </right>
      <top style="double">
        <color indexed="10"/>
      </top>
      <bottom style="slantDashDot">
        <color indexed="64"/>
      </bottom>
      <diagonal/>
    </border>
    <border>
      <left style="thin">
        <color indexed="64"/>
      </left>
      <right/>
      <top style="double">
        <color indexed="10"/>
      </top>
      <bottom style="slantDashDot">
        <color indexed="64"/>
      </bottom>
      <diagonal/>
    </border>
    <border>
      <left/>
      <right style="double">
        <color indexed="10"/>
      </right>
      <top style="double">
        <color indexed="10"/>
      </top>
      <bottom style="slantDashDot">
        <color indexed="64"/>
      </bottom>
      <diagonal/>
    </border>
    <border>
      <left/>
      <right style="slantDashDot">
        <color indexed="64"/>
      </right>
      <top/>
      <bottom style="thin">
        <color indexed="64"/>
      </bottom>
      <diagonal/>
    </border>
    <border>
      <left style="slantDashDot">
        <color indexed="64"/>
      </left>
      <right style="thin">
        <color indexed="64"/>
      </right>
      <top style="slantDashDot">
        <color indexed="64"/>
      </top>
      <bottom/>
      <diagonal/>
    </border>
    <border>
      <left style="thin">
        <color indexed="64"/>
      </left>
      <right style="thin">
        <color indexed="64"/>
      </right>
      <top style="slantDashDot">
        <color indexed="64"/>
      </top>
      <bottom/>
      <diagonal/>
    </border>
    <border>
      <left style="double">
        <color indexed="64"/>
      </left>
      <right style="thin">
        <color indexed="64"/>
      </right>
      <top style="slantDashDot">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slantDashDot">
        <color indexed="64"/>
      </top>
      <bottom/>
      <diagonal/>
    </border>
    <border>
      <left style="thin">
        <color indexed="10"/>
      </left>
      <right style="slantDashDot">
        <color indexed="10"/>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double">
        <color indexed="10"/>
      </left>
      <right style="thin">
        <color indexed="10"/>
      </right>
      <top style="double">
        <color indexed="10"/>
      </top>
      <bottom style="double">
        <color indexed="10"/>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style="thin">
        <color indexed="64"/>
      </bottom>
      <diagonal/>
    </border>
    <border>
      <left style="thin">
        <color indexed="64"/>
      </left>
      <right/>
      <top style="slantDashDot">
        <color indexed="64"/>
      </top>
      <bottom style="medium">
        <color indexed="64"/>
      </bottom>
      <diagonal/>
    </border>
    <border>
      <left/>
      <right/>
      <top style="slantDashDot">
        <color indexed="64"/>
      </top>
      <bottom style="medium">
        <color indexed="64"/>
      </bottom>
      <diagonal/>
    </border>
    <border>
      <left/>
      <right style="double">
        <color indexed="64"/>
      </right>
      <top style="medium">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medium">
        <color indexed="64"/>
      </bottom>
      <diagonal/>
    </border>
    <border>
      <left/>
      <right style="double">
        <color indexed="64"/>
      </right>
      <top/>
      <bottom style="thin">
        <color indexed="64"/>
      </bottom>
      <diagonal/>
    </border>
    <border>
      <left/>
      <right/>
      <top/>
      <bottom style="thin">
        <color indexed="64"/>
      </bottom>
      <diagonal/>
    </border>
    <border>
      <left/>
      <right/>
      <top style="thin">
        <color indexed="64"/>
      </top>
      <bottom style="medium">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bottom style="thin">
        <color indexed="64"/>
      </bottom>
      <diagonal/>
    </border>
    <border>
      <left style="thin">
        <color indexed="64"/>
      </left>
      <right style="thin">
        <color indexed="64"/>
      </right>
      <top style="medium">
        <color indexed="64"/>
      </top>
      <bottom/>
      <diagonal/>
    </border>
    <border>
      <left style="thin">
        <color indexed="10"/>
      </left>
      <right/>
      <top style="medium">
        <color indexed="64"/>
      </top>
      <bottom/>
      <diagonal/>
    </border>
    <border>
      <left style="thin">
        <color indexed="64"/>
      </left>
      <right style="thin">
        <color indexed="64"/>
      </right>
      <top/>
      <bottom style="medium">
        <color indexed="64"/>
      </bottom>
      <diagonal/>
    </border>
    <border>
      <left style="thin">
        <color indexed="64"/>
      </left>
      <right style="double">
        <color indexed="64"/>
      </right>
      <top style="thin">
        <color indexed="64"/>
      </top>
      <bottom style="medium">
        <color indexed="64"/>
      </bottom>
      <diagonal/>
    </border>
    <border>
      <left style="thin">
        <color indexed="10"/>
      </left>
      <right/>
      <top style="double">
        <color indexed="10"/>
      </top>
      <bottom style="double">
        <color indexed="10"/>
      </bottom>
      <diagonal/>
    </border>
    <border>
      <left style="medium">
        <color rgb="FFFF0000"/>
      </left>
      <right style="medium">
        <color rgb="FFFF0000"/>
      </right>
      <top style="double">
        <color indexed="10"/>
      </top>
      <bottom style="medium">
        <color rgb="FFFF0000"/>
      </bottom>
      <diagonal/>
    </border>
    <border>
      <left style="thin">
        <color indexed="64"/>
      </left>
      <right style="thin">
        <color indexed="64"/>
      </right>
      <top style="double">
        <color indexed="10"/>
      </top>
      <bottom style="double">
        <color indexed="10"/>
      </bottom>
      <diagonal/>
    </border>
    <border>
      <left style="thin">
        <color indexed="10"/>
      </left>
      <right/>
      <top style="double">
        <color indexed="10"/>
      </top>
      <bottom style="slantDashDot">
        <color auto="1"/>
      </bottom>
      <diagonal/>
    </border>
    <border>
      <left style="thin">
        <color indexed="64"/>
      </left>
      <right style="thin">
        <color indexed="64"/>
      </right>
      <top/>
      <bottom/>
      <diagonal/>
    </border>
    <border>
      <left style="thin">
        <color indexed="64"/>
      </left>
      <right/>
      <top/>
      <bottom/>
      <diagonal/>
    </border>
    <border>
      <left style="double">
        <color indexed="64"/>
      </left>
      <right style="thin">
        <color indexed="10"/>
      </right>
      <top/>
      <bottom/>
      <diagonal/>
    </border>
    <border>
      <left/>
      <right/>
      <top/>
      <bottom style="double">
        <color indexed="10"/>
      </bottom>
      <diagonal/>
    </border>
    <border>
      <left/>
      <right/>
      <top/>
      <bottom style="mediumDashDotDot">
        <color indexed="64"/>
      </bottom>
      <diagonal/>
    </border>
    <border>
      <left style="dashDotDot">
        <color indexed="64"/>
      </left>
      <right/>
      <top/>
      <bottom style="mediumDashDotDot">
        <color indexed="64"/>
      </bottom>
      <diagonal/>
    </border>
    <border>
      <left style="mediumDashDotDot">
        <color indexed="64"/>
      </left>
      <right/>
      <top style="mediumDashDotDot">
        <color indexed="64"/>
      </top>
      <bottom/>
      <diagonal/>
    </border>
    <border>
      <left/>
      <right/>
      <top style="mediumDashDotDot">
        <color indexed="64"/>
      </top>
      <bottom/>
      <diagonal/>
    </border>
    <border>
      <left/>
      <right style="dashDotDot">
        <color indexed="64"/>
      </right>
      <top style="mediumDashDotDot">
        <color indexed="64"/>
      </top>
      <bottom/>
      <diagonal/>
    </border>
    <border>
      <left style="dashDotDot">
        <color indexed="64"/>
      </left>
      <right/>
      <top style="mediumDashDotDot">
        <color indexed="64"/>
      </top>
      <bottom/>
      <diagonal/>
    </border>
    <border>
      <left/>
      <right style="mediumDashDotDot">
        <color indexed="64"/>
      </right>
      <top style="mediumDashDotDot">
        <color indexed="64"/>
      </top>
      <bottom/>
      <diagonal/>
    </border>
    <border>
      <left style="mediumDashDotDot">
        <color indexed="64"/>
      </left>
      <right/>
      <top/>
      <bottom/>
      <diagonal/>
    </border>
    <border>
      <left/>
      <right style="mediumDashDotDot">
        <color indexed="64"/>
      </right>
      <top/>
      <bottom style="mediumDashDotDot">
        <color indexed="64"/>
      </bottom>
      <diagonal/>
    </border>
    <border>
      <left style="mediumDashDotDot">
        <color indexed="64"/>
      </left>
      <right/>
      <top/>
      <bottom style="mediumDashDotDot">
        <color indexed="64"/>
      </bottom>
      <diagonal/>
    </border>
    <border>
      <left style="thin">
        <color indexed="64"/>
      </left>
      <right style="thin">
        <color indexed="64"/>
      </right>
      <top style="medium">
        <color rgb="FFFF0000"/>
      </top>
      <bottom style="medium">
        <color rgb="FFFF0000"/>
      </bottom>
      <diagonal/>
    </border>
    <border>
      <left style="thin">
        <color indexed="64"/>
      </left>
      <right style="medium">
        <color rgb="FFFF0000"/>
      </right>
      <top style="medium">
        <color rgb="FFFF0000"/>
      </top>
      <bottom style="medium">
        <color rgb="FFFF0000"/>
      </bottom>
      <diagonal/>
    </border>
    <border>
      <left style="thin">
        <color rgb="FFFF0000"/>
      </left>
      <right style="thin">
        <color rgb="FFFF0000"/>
      </right>
      <top style="thin">
        <color rgb="FFFF0000"/>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rgb="FFFF0000"/>
      </right>
      <top style="thin">
        <color indexed="64"/>
      </top>
      <bottom style="thin">
        <color rgb="FFFF0000"/>
      </bottom>
      <diagonal/>
    </border>
    <border>
      <left/>
      <right style="dashDotDot">
        <color indexed="64"/>
      </right>
      <top/>
      <bottom style="mediumDashDotDot">
        <color indexed="64"/>
      </bottom>
      <diagonal/>
    </border>
    <border>
      <left style="medium">
        <color indexed="64"/>
      </left>
      <right/>
      <top/>
      <bottom/>
      <diagonal/>
    </border>
    <border>
      <left/>
      <right style="thin">
        <color indexed="64"/>
      </right>
      <top style="medium">
        <color rgb="FFFF0000"/>
      </top>
      <bottom style="medium">
        <color rgb="FFFF0000"/>
      </bottom>
      <diagonal/>
    </border>
    <border>
      <left style="medium">
        <color rgb="FFFF0000"/>
      </left>
      <right style="thin">
        <color rgb="FFFF0000"/>
      </right>
      <top style="medium">
        <color rgb="FFFF0000"/>
      </top>
      <bottom style="medium">
        <color rgb="FFFF0000"/>
      </bottom>
      <diagonal/>
    </border>
  </borders>
  <cellStyleXfs count="3">
    <xf numFmtId="0" fontId="0" fillId="0" borderId="0">
      <alignment vertical="center"/>
    </xf>
    <xf numFmtId="0" fontId="12" fillId="0" borderId="0" applyNumberFormat="0" applyFill="0" applyBorder="0" applyAlignment="0" applyProtection="0">
      <alignment vertical="top"/>
      <protection locked="0"/>
    </xf>
    <xf numFmtId="0" fontId="9" fillId="0" borderId="0">
      <alignment vertical="center"/>
    </xf>
  </cellStyleXfs>
  <cellXfs count="180">
    <xf numFmtId="0" fontId="0" fillId="0" borderId="0" xfId="0">
      <alignment vertical="center"/>
    </xf>
    <xf numFmtId="49" fontId="0" fillId="0" borderId="0" xfId="0" applyNumberFormat="1">
      <alignment vertical="center"/>
    </xf>
    <xf numFmtId="0" fontId="0" fillId="0" borderId="0" xfId="0" applyAlignment="1">
      <alignment vertical="center" shrinkToFit="1"/>
    </xf>
    <xf numFmtId="0" fontId="0" fillId="2" borderId="0" xfId="0" applyFill="1" applyAlignment="1">
      <alignment horizontal="center" vertical="center" shrinkToFit="1"/>
    </xf>
    <xf numFmtId="0" fontId="5" fillId="0" borderId="0" xfId="0" applyFont="1">
      <alignment vertical="center"/>
    </xf>
    <xf numFmtId="0" fontId="0" fillId="0" borderId="0" xfId="0" applyAlignment="1">
      <alignment horizontal="center" vertical="center"/>
    </xf>
    <xf numFmtId="0" fontId="8" fillId="0" borderId="0" xfId="0" applyFont="1">
      <alignment vertical="center"/>
    </xf>
    <xf numFmtId="0" fontId="16" fillId="4" borderId="13" xfId="0" applyFont="1" applyFill="1" applyBorder="1" applyAlignment="1">
      <alignment horizontal="center" vertical="center" wrapText="1"/>
    </xf>
    <xf numFmtId="0" fontId="0" fillId="5" borderId="15" xfId="0" applyFill="1" applyBorder="1" applyAlignment="1">
      <alignment vertical="center" shrinkToFit="1"/>
    </xf>
    <xf numFmtId="0" fontId="0" fillId="5" borderId="17" xfId="0" applyFill="1" applyBorder="1" applyAlignment="1">
      <alignment vertical="center" shrinkToFit="1"/>
    </xf>
    <xf numFmtId="0" fontId="16" fillId="4" borderId="18" xfId="0" applyFont="1" applyFill="1" applyBorder="1" applyAlignment="1">
      <alignment horizontal="center" vertical="center" wrapText="1"/>
    </xf>
    <xf numFmtId="0" fontId="10" fillId="0" borderId="17" xfId="0" applyFont="1" applyBorder="1" applyAlignment="1" applyProtection="1">
      <alignment vertical="center" shrinkToFit="1"/>
      <protection locked="0"/>
    </xf>
    <xf numFmtId="0" fontId="10" fillId="0" borderId="17" xfId="0" applyFont="1" applyBorder="1" applyAlignment="1" applyProtection="1">
      <alignment horizontal="center" vertical="center"/>
      <protection locked="0"/>
    </xf>
    <xf numFmtId="0" fontId="10" fillId="0" borderId="15" xfId="0" applyFont="1" applyBorder="1" applyAlignment="1" applyProtection="1">
      <alignment vertical="center" shrinkToFit="1"/>
      <protection locked="0"/>
    </xf>
    <xf numFmtId="0" fontId="10" fillId="0" borderId="15" xfId="0" applyFont="1" applyBorder="1" applyAlignment="1" applyProtection="1">
      <alignment horizontal="center" vertical="center"/>
      <protection locked="0"/>
    </xf>
    <xf numFmtId="0" fontId="0" fillId="0" borderId="21" xfId="0" applyBorder="1" applyAlignment="1" applyProtection="1">
      <alignment vertical="center" shrinkToFit="1"/>
      <protection locked="0"/>
    </xf>
    <xf numFmtId="0" fontId="10" fillId="0" borderId="21" xfId="0" applyFont="1" applyBorder="1" applyAlignment="1" applyProtection="1">
      <alignment vertical="center" shrinkToFit="1"/>
      <protection locked="0"/>
    </xf>
    <xf numFmtId="0" fontId="10" fillId="0" borderId="21" xfId="0" applyFont="1" applyBorder="1" applyAlignment="1" applyProtection="1">
      <alignment horizontal="center" vertical="center"/>
      <protection locked="0"/>
    </xf>
    <xf numFmtId="0" fontId="16" fillId="0" borderId="22" xfId="0" applyFont="1" applyBorder="1" applyAlignment="1" applyProtection="1">
      <alignment horizontal="center" vertical="center" shrinkToFit="1"/>
      <protection locked="0"/>
    </xf>
    <xf numFmtId="0" fontId="16" fillId="0" borderId="24" xfId="0" applyFont="1" applyBorder="1" applyAlignment="1" applyProtection="1">
      <alignment horizontal="center" vertical="center" shrinkToFit="1"/>
      <protection locked="0"/>
    </xf>
    <xf numFmtId="0" fontId="10" fillId="0" borderId="26" xfId="0" applyFont="1" applyBorder="1" applyAlignment="1" applyProtection="1">
      <alignment vertical="center" shrinkToFit="1"/>
      <protection locked="0"/>
    </xf>
    <xf numFmtId="0" fontId="10" fillId="0" borderId="26" xfId="0" applyFont="1" applyBorder="1" applyAlignment="1" applyProtection="1">
      <alignment horizontal="center" vertical="center"/>
      <protection locked="0"/>
    </xf>
    <xf numFmtId="0" fontId="16" fillId="0" borderId="27" xfId="0" applyFont="1" applyBorder="1" applyAlignment="1" applyProtection="1">
      <alignment horizontal="center" vertical="center" shrinkToFit="1"/>
      <protection locked="0"/>
    </xf>
    <xf numFmtId="0" fontId="16" fillId="0" borderId="30" xfId="0" applyFont="1" applyBorder="1" applyAlignment="1" applyProtection="1">
      <alignment horizontal="center" vertical="center" shrinkToFit="1"/>
      <protection locked="0"/>
    </xf>
    <xf numFmtId="0" fontId="10" fillId="0" borderId="34" xfId="0" applyFont="1" applyBorder="1" applyAlignment="1" applyProtection="1">
      <alignment horizontal="center" vertical="center"/>
      <protection locked="0"/>
    </xf>
    <xf numFmtId="0" fontId="10" fillId="0" borderId="35" xfId="0" applyFont="1" applyBorder="1" applyAlignment="1" applyProtection="1">
      <alignment horizontal="center" vertical="center"/>
      <protection locked="0"/>
    </xf>
    <xf numFmtId="0" fontId="10" fillId="0" borderId="36" xfId="0" applyFont="1" applyBorder="1" applyAlignment="1" applyProtection="1">
      <alignment horizontal="center" vertical="center"/>
      <protection locked="0"/>
    </xf>
    <xf numFmtId="0" fontId="10" fillId="0" borderId="37" xfId="0" applyFont="1" applyBorder="1" applyAlignment="1" applyProtection="1">
      <alignment horizontal="center" vertical="center"/>
      <protection locked="0"/>
    </xf>
    <xf numFmtId="0" fontId="10" fillId="6" borderId="31" xfId="0" applyFont="1" applyFill="1" applyBorder="1" applyAlignment="1">
      <alignment horizontal="center" vertical="center"/>
    </xf>
    <xf numFmtId="0" fontId="0" fillId="5" borderId="21" xfId="0" applyFill="1" applyBorder="1" applyAlignment="1">
      <alignment vertical="center" shrinkToFit="1"/>
    </xf>
    <xf numFmtId="0" fontId="0" fillId="5" borderId="26" xfId="0" applyFill="1" applyBorder="1" applyAlignment="1">
      <alignment vertical="center" shrinkToFit="1"/>
    </xf>
    <xf numFmtId="0" fontId="5" fillId="4" borderId="13" xfId="0" applyFont="1" applyFill="1" applyBorder="1" applyAlignment="1">
      <alignment horizontal="center" vertical="center" wrapText="1"/>
    </xf>
    <xf numFmtId="0" fontId="16" fillId="4" borderId="14" xfId="0" applyFont="1" applyFill="1" applyBorder="1" applyAlignment="1">
      <alignment horizontal="center" vertical="center" wrapText="1"/>
    </xf>
    <xf numFmtId="49" fontId="10" fillId="0" borderId="46" xfId="0" applyNumberFormat="1" applyFont="1" applyBorder="1" applyAlignment="1" applyProtection="1">
      <alignment horizontal="center" vertical="center"/>
      <protection locked="0"/>
    </xf>
    <xf numFmtId="49" fontId="10" fillId="0" borderId="47" xfId="0" applyNumberFormat="1" applyFont="1" applyBorder="1" applyAlignment="1" applyProtection="1">
      <alignment horizontal="center" vertical="center"/>
      <protection locked="0"/>
    </xf>
    <xf numFmtId="49" fontId="10" fillId="0" borderId="48" xfId="0" applyNumberFormat="1" applyFont="1" applyBorder="1" applyAlignment="1" applyProtection="1">
      <alignment horizontal="center" vertical="center"/>
      <protection locked="0"/>
    </xf>
    <xf numFmtId="49" fontId="10" fillId="0" borderId="49" xfId="0" applyNumberFormat="1" applyFont="1" applyBorder="1" applyAlignment="1" applyProtection="1">
      <alignment horizontal="center" vertical="center"/>
      <protection locked="0"/>
    </xf>
    <xf numFmtId="0" fontId="10" fillId="0" borderId="50" xfId="0" applyFont="1" applyBorder="1" applyAlignment="1" applyProtection="1">
      <alignment horizontal="center" vertical="center"/>
      <protection locked="0"/>
    </xf>
    <xf numFmtId="176" fontId="22" fillId="0" borderId="51" xfId="0" applyNumberFormat="1" applyFont="1" applyBorder="1" applyAlignment="1" applyProtection="1">
      <alignment horizontal="center" vertical="center"/>
      <protection locked="0"/>
    </xf>
    <xf numFmtId="0" fontId="10" fillId="0" borderId="52" xfId="0" applyFont="1" applyBorder="1" applyAlignment="1" applyProtection="1">
      <alignment horizontal="center" vertical="center"/>
      <protection locked="0"/>
    </xf>
    <xf numFmtId="176" fontId="22" fillId="0" borderId="16" xfId="0" applyNumberFormat="1" applyFont="1" applyBorder="1" applyAlignment="1" applyProtection="1">
      <alignment horizontal="center" vertical="center"/>
      <protection locked="0"/>
    </xf>
    <xf numFmtId="176" fontId="22" fillId="0" borderId="33" xfId="0" applyNumberFormat="1" applyFont="1" applyBorder="1" applyAlignment="1" applyProtection="1">
      <alignment horizontal="center" vertical="center"/>
      <protection locked="0"/>
    </xf>
    <xf numFmtId="176" fontId="22" fillId="0" borderId="53" xfId="0" applyNumberFormat="1" applyFont="1" applyBorder="1" applyAlignment="1" applyProtection="1">
      <alignment horizontal="center" vertical="center"/>
      <protection locked="0"/>
    </xf>
    <xf numFmtId="0" fontId="19" fillId="0" borderId="55" xfId="0" applyFont="1" applyBorder="1" applyAlignment="1" applyProtection="1">
      <alignment horizontal="center" vertical="center" shrinkToFit="1"/>
      <protection locked="0"/>
    </xf>
    <xf numFmtId="0" fontId="10" fillId="4" borderId="13" xfId="0" applyFont="1" applyFill="1" applyBorder="1" applyAlignment="1">
      <alignment horizontal="center" vertical="center" wrapText="1"/>
    </xf>
    <xf numFmtId="0" fontId="0" fillId="8" borderId="10" xfId="0" applyFill="1" applyBorder="1" applyAlignment="1">
      <alignment horizontal="center" vertical="center"/>
    </xf>
    <xf numFmtId="49" fontId="15" fillId="0" borderId="0" xfId="0" applyNumberFormat="1" applyFont="1" applyAlignment="1">
      <alignment horizontal="left" vertical="center"/>
    </xf>
    <xf numFmtId="49" fontId="15" fillId="0" borderId="0" xfId="0" applyNumberFormat="1" applyFont="1" applyAlignment="1">
      <alignment vertical="center" wrapText="1"/>
    </xf>
    <xf numFmtId="49" fontId="15" fillId="0" borderId="0" xfId="0" applyNumberFormat="1" applyFont="1">
      <alignment vertical="center"/>
    </xf>
    <xf numFmtId="177" fontId="10" fillId="0" borderId="16" xfId="0" applyNumberFormat="1" applyFont="1" applyBorder="1" applyAlignment="1" applyProtection="1">
      <alignment horizontal="right" vertical="center"/>
      <protection locked="0"/>
    </xf>
    <xf numFmtId="177" fontId="10" fillId="0" borderId="32" xfId="0" applyNumberFormat="1" applyFont="1" applyBorder="1" applyAlignment="1" applyProtection="1">
      <alignment horizontal="right" vertical="center"/>
      <protection locked="0"/>
    </xf>
    <xf numFmtId="177" fontId="10" fillId="0" borderId="33" xfId="0" applyNumberFormat="1" applyFont="1" applyBorder="1" applyAlignment="1" applyProtection="1">
      <alignment horizontal="right" vertical="center"/>
      <protection locked="0"/>
    </xf>
    <xf numFmtId="0" fontId="25" fillId="0" borderId="0" xfId="0" applyFont="1" applyAlignment="1">
      <alignment horizontal="center" vertical="center" shrinkToFit="1"/>
    </xf>
    <xf numFmtId="0" fontId="10" fillId="6" borderId="6" xfId="0" applyFont="1" applyFill="1" applyBorder="1" applyAlignment="1">
      <alignment horizontal="center" vertical="center"/>
    </xf>
    <xf numFmtId="0" fontId="10" fillId="0" borderId="40" xfId="0" applyFont="1" applyBorder="1" applyAlignment="1">
      <alignment horizontal="center" vertical="center"/>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49" fontId="10" fillId="0" borderId="44" xfId="0" applyNumberFormat="1" applyFont="1" applyBorder="1" applyAlignment="1">
      <alignment horizontal="center" vertical="center"/>
    </xf>
    <xf numFmtId="49" fontId="10" fillId="0" borderId="45" xfId="0" applyNumberFormat="1" applyFont="1" applyBorder="1" applyAlignment="1">
      <alignment horizontal="center" vertical="center"/>
    </xf>
    <xf numFmtId="0" fontId="10" fillId="6" borderId="3" xfId="0" applyFont="1" applyFill="1" applyBorder="1" applyAlignment="1">
      <alignment horizontal="center" vertical="center"/>
    </xf>
    <xf numFmtId="0" fontId="9" fillId="6" borderId="1" xfId="0" applyFont="1" applyFill="1" applyBorder="1" applyAlignment="1">
      <alignment horizontal="center" vertical="center"/>
    </xf>
    <xf numFmtId="0" fontId="26" fillId="0" borderId="0" xfId="0" applyFont="1">
      <alignment vertical="center"/>
    </xf>
    <xf numFmtId="0" fontId="10" fillId="6" borderId="56" xfId="1" applyNumberFormat="1" applyFont="1" applyFill="1" applyBorder="1" applyAlignment="1" applyProtection="1">
      <alignment vertical="center"/>
    </xf>
    <xf numFmtId="0" fontId="9" fillId="0" borderId="0" xfId="2">
      <alignment vertical="center"/>
    </xf>
    <xf numFmtId="49" fontId="9" fillId="0" borderId="0" xfId="2" applyNumberFormat="1">
      <alignment vertical="center"/>
    </xf>
    <xf numFmtId="49" fontId="9" fillId="0" borderId="0" xfId="2" applyNumberFormat="1" applyAlignment="1">
      <alignment horizontal="center" vertical="center"/>
    </xf>
    <xf numFmtId="0" fontId="30" fillId="0" borderId="0" xfId="1" applyFont="1" applyBorder="1" applyAlignment="1" applyProtection="1">
      <alignment vertical="center"/>
    </xf>
    <xf numFmtId="0" fontId="12" fillId="0" borderId="0" xfId="1" applyAlignment="1" applyProtection="1">
      <alignment vertical="center"/>
    </xf>
    <xf numFmtId="49" fontId="0" fillId="2" borderId="28" xfId="0" applyNumberFormat="1" applyFill="1" applyBorder="1" applyAlignment="1">
      <alignment horizontal="right" vertical="center"/>
    </xf>
    <xf numFmtId="49" fontId="0" fillId="2" borderId="23" xfId="0" applyNumberFormat="1" applyFill="1" applyBorder="1" applyAlignment="1">
      <alignment horizontal="right" vertical="center"/>
    </xf>
    <xf numFmtId="49" fontId="0" fillId="2" borderId="25" xfId="0" applyNumberFormat="1" applyFill="1" applyBorder="1" applyAlignment="1">
      <alignment horizontal="right" vertical="center"/>
    </xf>
    <xf numFmtId="49" fontId="0" fillId="2" borderId="29" xfId="0" applyNumberFormat="1" applyFill="1" applyBorder="1" applyAlignment="1">
      <alignment horizontal="right" vertical="center"/>
    </xf>
    <xf numFmtId="49" fontId="0" fillId="2" borderId="20" xfId="0" applyNumberFormat="1" applyFill="1" applyBorder="1" applyAlignment="1">
      <alignment horizontal="right" vertical="center"/>
    </xf>
    <xf numFmtId="0" fontId="0" fillId="0" borderId="17" xfId="0" applyBorder="1">
      <alignment vertical="center"/>
    </xf>
    <xf numFmtId="0" fontId="7" fillId="0" borderId="0" xfId="0" applyFont="1" applyAlignment="1"/>
    <xf numFmtId="0" fontId="15" fillId="4" borderId="12" xfId="0" applyFont="1" applyFill="1" applyBorder="1" applyAlignment="1">
      <alignment horizontal="center" vertical="center"/>
    </xf>
    <xf numFmtId="0" fontId="0" fillId="0" borderId="17" xfId="0" applyBorder="1" applyAlignment="1">
      <alignment horizontal="right" vertical="center"/>
    </xf>
    <xf numFmtId="0" fontId="9" fillId="0" borderId="17" xfId="0" applyFont="1" applyBorder="1" applyAlignment="1" applyProtection="1">
      <alignment horizontal="center" vertical="center" wrapText="1"/>
      <protection locked="0"/>
    </xf>
    <xf numFmtId="0" fontId="15" fillId="0" borderId="17" xfId="0" applyFont="1" applyBorder="1" applyAlignment="1" applyProtection="1">
      <alignment horizontal="center" vertical="center" wrapText="1"/>
      <protection locked="0"/>
    </xf>
    <xf numFmtId="0" fontId="16" fillId="4" borderId="59" xfId="0" applyFont="1" applyFill="1" applyBorder="1" applyAlignment="1">
      <alignment horizontal="center" vertical="center" wrapText="1"/>
    </xf>
    <xf numFmtId="0" fontId="16" fillId="4" borderId="58" xfId="0" applyFont="1" applyFill="1" applyBorder="1" applyAlignment="1">
      <alignment horizontal="center" vertical="center" wrapText="1"/>
    </xf>
    <xf numFmtId="0" fontId="9" fillId="4" borderId="13" xfId="0" applyFont="1" applyFill="1" applyBorder="1" applyAlignment="1">
      <alignment horizontal="center" vertical="center"/>
    </xf>
    <xf numFmtId="0" fontId="5" fillId="4" borderId="19" xfId="0" applyFont="1" applyFill="1" applyBorder="1" applyAlignment="1">
      <alignment horizontal="center" vertical="center" wrapText="1"/>
    </xf>
    <xf numFmtId="0" fontId="5" fillId="4" borderId="60" xfId="0" applyFont="1" applyFill="1" applyBorder="1" applyAlignment="1">
      <alignment horizontal="center" vertical="center" wrapText="1"/>
    </xf>
    <xf numFmtId="0" fontId="16" fillId="0" borderId="34" xfId="0" applyFont="1" applyBorder="1" applyAlignment="1" applyProtection="1">
      <alignment horizontal="center" vertical="center" shrinkToFit="1"/>
      <protection locked="0"/>
    </xf>
    <xf numFmtId="0" fontId="16" fillId="0" borderId="35" xfId="0" applyFont="1" applyBorder="1" applyAlignment="1" applyProtection="1">
      <alignment horizontal="center" vertical="center" shrinkToFit="1"/>
      <protection locked="0"/>
    </xf>
    <xf numFmtId="0" fontId="16" fillId="0" borderId="36" xfId="0" applyFont="1" applyBorder="1" applyAlignment="1" applyProtection="1">
      <alignment horizontal="center" vertical="center" shrinkToFit="1"/>
      <protection locked="0"/>
    </xf>
    <xf numFmtId="0" fontId="16" fillId="0" borderId="37" xfId="0" applyFont="1" applyBorder="1" applyAlignment="1" applyProtection="1">
      <alignment horizontal="center" vertical="center" shrinkToFit="1"/>
      <protection locked="0"/>
    </xf>
    <xf numFmtId="0" fontId="0" fillId="0" borderId="61" xfId="0" applyBorder="1">
      <alignment vertical="center"/>
    </xf>
    <xf numFmtId="0" fontId="32" fillId="0" borderId="0" xfId="0" applyFont="1" applyAlignment="1">
      <alignment vertical="center" wrapText="1"/>
    </xf>
    <xf numFmtId="0" fontId="33" fillId="0" borderId="0" xfId="0" applyFont="1">
      <alignment vertical="center"/>
    </xf>
    <xf numFmtId="0" fontId="0" fillId="0" borderId="72" xfId="0" applyBorder="1">
      <alignment vertical="center"/>
    </xf>
    <xf numFmtId="0" fontId="0" fillId="0" borderId="73" xfId="0" applyBorder="1">
      <alignment vertical="center"/>
    </xf>
    <xf numFmtId="0" fontId="25" fillId="0" borderId="0" xfId="0" applyFont="1">
      <alignment vertical="center"/>
    </xf>
    <xf numFmtId="0" fontId="0" fillId="8" borderId="7" xfId="0" applyFill="1" applyBorder="1" applyAlignment="1">
      <alignment horizontal="center" vertical="center"/>
    </xf>
    <xf numFmtId="0" fontId="28" fillId="0" borderId="65" xfId="1" applyFont="1" applyBorder="1" applyAlignment="1" applyProtection="1">
      <alignment vertical="center"/>
    </xf>
    <xf numFmtId="0" fontId="28" fillId="0" borderId="0" xfId="1" applyFont="1" applyBorder="1" applyAlignment="1" applyProtection="1">
      <alignment vertical="center"/>
    </xf>
    <xf numFmtId="49" fontId="27" fillId="0" borderId="0" xfId="2" applyNumberFormat="1" applyFont="1">
      <alignment vertical="center"/>
    </xf>
    <xf numFmtId="49" fontId="7" fillId="0" borderId="0" xfId="2" applyNumberFormat="1" applyFont="1">
      <alignment vertical="center"/>
    </xf>
    <xf numFmtId="49" fontId="10" fillId="0" borderId="0" xfId="2" applyNumberFormat="1" applyFont="1">
      <alignment vertical="center"/>
    </xf>
    <xf numFmtId="0" fontId="9" fillId="0" borderId="64" xfId="2" applyBorder="1">
      <alignment vertical="center"/>
    </xf>
    <xf numFmtId="0" fontId="9" fillId="0" borderId="65" xfId="2" applyBorder="1">
      <alignment vertical="center"/>
    </xf>
    <xf numFmtId="0" fontId="10" fillId="0" borderId="65" xfId="2" applyFont="1" applyBorder="1">
      <alignment vertical="center"/>
    </xf>
    <xf numFmtId="49" fontId="9" fillId="0" borderId="65" xfId="2" applyNumberFormat="1" applyBorder="1">
      <alignment vertical="center"/>
    </xf>
    <xf numFmtId="49" fontId="9" fillId="0" borderId="66" xfId="2" applyNumberFormat="1" applyBorder="1">
      <alignment vertical="center"/>
    </xf>
    <xf numFmtId="0" fontId="9" fillId="0" borderId="71" xfId="2" applyBorder="1">
      <alignment vertical="center"/>
    </xf>
    <xf numFmtId="0" fontId="9" fillId="0" borderId="62" xfId="2" applyBorder="1">
      <alignment vertical="center"/>
    </xf>
    <xf numFmtId="49" fontId="9" fillId="0" borderId="62" xfId="2" applyNumberFormat="1" applyBorder="1">
      <alignment vertical="center"/>
    </xf>
    <xf numFmtId="0" fontId="10" fillId="0" borderId="62" xfId="2" applyFont="1" applyBorder="1">
      <alignment vertical="center"/>
    </xf>
    <xf numFmtId="0" fontId="9" fillId="0" borderId="69" xfId="2" applyBorder="1">
      <alignment vertical="center"/>
    </xf>
    <xf numFmtId="0" fontId="10" fillId="0" borderId="0" xfId="2" applyFont="1">
      <alignment vertical="center"/>
    </xf>
    <xf numFmtId="0" fontId="29" fillId="0" borderId="65" xfId="1" applyFont="1" applyBorder="1" applyAlignment="1" applyProtection="1">
      <alignment vertical="center"/>
    </xf>
    <xf numFmtId="0" fontId="29" fillId="0" borderId="0" xfId="1" applyFont="1" applyBorder="1" applyAlignment="1" applyProtection="1">
      <alignment vertical="center"/>
    </xf>
    <xf numFmtId="0" fontId="0" fillId="9" borderId="0" xfId="0" applyFill="1" applyAlignment="1">
      <alignment vertical="center" shrinkToFit="1"/>
    </xf>
    <xf numFmtId="0" fontId="0" fillId="9" borderId="0" xfId="0" applyFill="1">
      <alignment vertical="center"/>
    </xf>
    <xf numFmtId="0" fontId="21" fillId="6" borderId="57" xfId="0" applyFont="1" applyFill="1" applyBorder="1">
      <alignment vertical="center"/>
    </xf>
    <xf numFmtId="0" fontId="21" fillId="6" borderId="10" xfId="0" applyFont="1" applyFill="1" applyBorder="1">
      <alignment vertical="center"/>
    </xf>
    <xf numFmtId="0" fontId="0" fillId="0" borderId="16"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49" fontId="35" fillId="0" borderId="0" xfId="2" applyNumberFormat="1" applyFont="1">
      <alignment vertical="center"/>
    </xf>
    <xf numFmtId="49" fontId="9" fillId="0" borderId="77" xfId="2" applyNumberFormat="1" applyBorder="1">
      <alignment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50" xfId="0" applyBorder="1" applyAlignment="1">
      <alignment horizontal="center" vertical="center"/>
    </xf>
    <xf numFmtId="0" fontId="0" fillId="0" borderId="78" xfId="0" applyBorder="1" applyAlignment="1">
      <alignment horizontal="center" vertical="center"/>
    </xf>
    <xf numFmtId="0" fontId="0" fillId="0" borderId="79" xfId="0" applyBorder="1">
      <alignment vertical="center"/>
    </xf>
    <xf numFmtId="0" fontId="0" fillId="0" borderId="80" xfId="0" applyBorder="1">
      <alignment vertical="center"/>
    </xf>
    <xf numFmtId="0" fontId="10" fillId="4" borderId="13" xfId="0" applyFont="1" applyFill="1" applyBorder="1" applyAlignment="1">
      <alignment horizontal="center" vertical="center" shrinkToFit="1"/>
    </xf>
    <xf numFmtId="0" fontId="26" fillId="0" borderId="0" xfId="0" applyFont="1" applyAlignment="1">
      <alignment horizontal="left" vertical="center" shrinkToFit="1"/>
    </xf>
    <xf numFmtId="0" fontId="18" fillId="0" borderId="55" xfId="0" applyFont="1" applyBorder="1" applyAlignment="1" applyProtection="1">
      <alignment horizontal="left" vertical="center" shrinkToFit="1"/>
      <protection locked="0"/>
    </xf>
    <xf numFmtId="0" fontId="0" fillId="8" borderId="7" xfId="0" applyFill="1" applyBorder="1" applyAlignment="1">
      <alignment horizontal="left" vertical="center" shrinkToFit="1"/>
    </xf>
    <xf numFmtId="0" fontId="0" fillId="0" borderId="50" xfId="0" applyBorder="1" applyAlignment="1" applyProtection="1">
      <alignment horizontal="left" vertical="center" shrinkToFit="1"/>
      <protection locked="0"/>
    </xf>
    <xf numFmtId="0" fontId="0" fillId="0" borderId="17" xfId="0" applyBorder="1" applyAlignment="1" applyProtection="1">
      <alignment horizontal="left" vertical="center" shrinkToFit="1"/>
      <protection locked="0"/>
    </xf>
    <xf numFmtId="0" fontId="0" fillId="0" borderId="15" xfId="0" applyBorder="1" applyAlignment="1" applyProtection="1">
      <alignment horizontal="left" vertical="center" shrinkToFit="1"/>
      <protection locked="0"/>
    </xf>
    <xf numFmtId="0" fontId="0" fillId="0" borderId="0" xfId="0" applyAlignment="1">
      <alignment horizontal="left" vertical="center" shrinkToFit="1"/>
    </xf>
    <xf numFmtId="0" fontId="26" fillId="0" borderId="0" xfId="0" applyFont="1" applyAlignment="1">
      <alignment horizontal="left" vertical="center"/>
    </xf>
    <xf numFmtId="0" fontId="20" fillId="8" borderId="6" xfId="0" applyFont="1" applyFill="1" applyBorder="1" applyAlignment="1">
      <alignment horizontal="left" vertical="center"/>
    </xf>
    <xf numFmtId="0" fontId="0" fillId="0" borderId="50" xfId="0" applyBorder="1" applyAlignment="1" applyProtection="1">
      <alignment horizontal="left" vertical="center"/>
      <protection locked="0"/>
    </xf>
    <xf numFmtId="0" fontId="0" fillId="0" borderId="17" xfId="0" applyBorder="1" applyAlignment="1" applyProtection="1">
      <alignment horizontal="left" vertical="center"/>
      <protection locked="0"/>
    </xf>
    <xf numFmtId="0" fontId="0" fillId="0" borderId="15" xfId="0" applyBorder="1" applyAlignment="1" applyProtection="1">
      <alignment horizontal="left" vertical="center"/>
      <protection locked="0"/>
    </xf>
    <xf numFmtId="0" fontId="0" fillId="0" borderId="0" xfId="0" applyAlignment="1">
      <alignment horizontal="left" vertical="center"/>
    </xf>
    <xf numFmtId="0" fontId="28" fillId="0" borderId="0" xfId="1" applyFont="1" applyBorder="1" applyAlignment="1" applyProtection="1">
      <alignment vertical="center"/>
    </xf>
    <xf numFmtId="0" fontId="28" fillId="0" borderId="65" xfId="1" applyFont="1" applyBorder="1" applyAlignment="1" applyProtection="1">
      <alignment vertical="center"/>
    </xf>
    <xf numFmtId="0" fontId="13" fillId="3" borderId="18" xfId="0" applyFont="1" applyFill="1" applyBorder="1" applyAlignment="1">
      <alignment horizontal="center" vertical="center"/>
    </xf>
    <xf numFmtId="0" fontId="13" fillId="3" borderId="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11" xfId="0" applyFont="1" applyFill="1" applyBorder="1" applyAlignment="1">
      <alignment horizontal="center" vertical="center"/>
    </xf>
    <xf numFmtId="0" fontId="11" fillId="4" borderId="38" xfId="0" applyFont="1" applyFill="1" applyBorder="1" applyAlignment="1">
      <alignment horizontal="center" vertical="center" wrapText="1"/>
    </xf>
    <xf numFmtId="0" fontId="11" fillId="4" borderId="39" xfId="0" applyFont="1" applyFill="1" applyBorder="1" applyAlignment="1">
      <alignment horizontal="center" vertical="center" wrapText="1"/>
    </xf>
    <xf numFmtId="0" fontId="21" fillId="0" borderId="54"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1" fillId="0" borderId="2" xfId="0" applyFont="1" applyBorder="1" applyAlignment="1" applyProtection="1">
      <alignment horizontal="center" vertical="center"/>
      <protection locked="0"/>
    </xf>
    <xf numFmtId="49" fontId="23" fillId="0" borderId="3" xfId="0" applyNumberFormat="1" applyFont="1" applyBorder="1" applyAlignment="1" applyProtection="1">
      <alignment horizontal="left" vertical="center"/>
      <protection locked="0"/>
    </xf>
    <xf numFmtId="49" fontId="24" fillId="0" borderId="4" xfId="0" applyNumberFormat="1" applyFont="1" applyBorder="1" applyAlignment="1" applyProtection="1">
      <alignment horizontal="left" vertical="center"/>
      <protection locked="0"/>
    </xf>
    <xf numFmtId="49" fontId="14" fillId="0" borderId="9" xfId="0" applyNumberFormat="1" applyFont="1" applyBorder="1" applyAlignment="1" applyProtection="1">
      <alignment horizontal="left" vertical="center"/>
      <protection locked="0"/>
    </xf>
    <xf numFmtId="49" fontId="14" fillId="0" borderId="7" xfId="0" applyNumberFormat="1" applyFont="1" applyBorder="1" applyAlignment="1" applyProtection="1">
      <alignment horizontal="left" vertical="center"/>
      <protection locked="0"/>
    </xf>
    <xf numFmtId="0" fontId="18" fillId="7" borderId="6" xfId="0" applyFont="1" applyFill="1" applyBorder="1" applyAlignment="1">
      <alignment horizontal="center" vertical="center"/>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28" fillId="0" borderId="65" xfId="1" applyFont="1" applyBorder="1" applyAlignment="1" applyProtection="1">
      <alignment vertical="center"/>
    </xf>
    <xf numFmtId="0" fontId="28" fillId="0" borderId="0" xfId="1" applyFont="1" applyBorder="1" applyAlignment="1" applyProtection="1">
      <alignment vertical="center"/>
    </xf>
    <xf numFmtId="0" fontId="30" fillId="0" borderId="0" xfId="1" applyFont="1" applyBorder="1" applyAlignment="1" applyProtection="1">
      <alignment vertical="center"/>
    </xf>
    <xf numFmtId="0" fontId="31" fillId="0" borderId="0" xfId="2" applyFont="1">
      <alignment vertical="center"/>
    </xf>
    <xf numFmtId="49" fontId="9" fillId="0" borderId="67" xfId="2" applyNumberFormat="1" applyBorder="1" applyAlignment="1">
      <alignment horizontal="left" vertical="center" wrapText="1"/>
    </xf>
    <xf numFmtId="49" fontId="9" fillId="0" borderId="65" xfId="2" applyNumberFormat="1" applyBorder="1" applyAlignment="1">
      <alignment horizontal="left" vertical="center"/>
    </xf>
    <xf numFmtId="49" fontId="9" fillId="0" borderId="68" xfId="2" applyNumberFormat="1" applyBorder="1" applyAlignment="1">
      <alignment horizontal="left" vertical="center"/>
    </xf>
    <xf numFmtId="49" fontId="9" fillId="0" borderId="63" xfId="2" applyNumberFormat="1" applyBorder="1" applyAlignment="1">
      <alignment horizontal="left" vertical="center"/>
    </xf>
    <xf numFmtId="49" fontId="9" fillId="0" borderId="62" xfId="2" applyNumberFormat="1" applyBorder="1" applyAlignment="1">
      <alignment horizontal="left" vertical="center"/>
    </xf>
    <xf numFmtId="49" fontId="9" fillId="0" borderId="70" xfId="2" applyNumberFormat="1" applyBorder="1" applyAlignment="1">
      <alignment horizontal="left" vertical="center"/>
    </xf>
    <xf numFmtId="49" fontId="9" fillId="0" borderId="67" xfId="2" applyNumberFormat="1" applyBorder="1" applyAlignment="1">
      <alignment horizontal="left" vertical="center"/>
    </xf>
    <xf numFmtId="49" fontId="15" fillId="0" borderId="67" xfId="2" applyNumberFormat="1" applyFont="1" applyBorder="1" applyAlignment="1">
      <alignment horizontal="left" vertical="center"/>
    </xf>
    <xf numFmtId="49" fontId="15" fillId="0" borderId="65" xfId="2" applyNumberFormat="1" applyFont="1" applyBorder="1" applyAlignment="1">
      <alignment horizontal="left" vertical="center"/>
    </xf>
    <xf numFmtId="49" fontId="15" fillId="0" borderId="68" xfId="2" applyNumberFormat="1" applyFont="1" applyBorder="1" applyAlignment="1">
      <alignment horizontal="left" vertical="center"/>
    </xf>
    <xf numFmtId="49" fontId="15" fillId="0" borderId="63" xfId="2" applyNumberFormat="1" applyFont="1" applyBorder="1" applyAlignment="1">
      <alignment horizontal="left" vertical="center"/>
    </xf>
    <xf numFmtId="49" fontId="15" fillId="0" borderId="62" xfId="2" applyNumberFormat="1" applyFont="1" applyBorder="1" applyAlignment="1">
      <alignment horizontal="left" vertical="center"/>
    </xf>
    <xf numFmtId="49" fontId="15" fillId="0" borderId="70" xfId="2" applyNumberFormat="1" applyFont="1" applyBorder="1" applyAlignment="1">
      <alignment horizontal="left" vertical="center"/>
    </xf>
    <xf numFmtId="49" fontId="15" fillId="0" borderId="67" xfId="2" applyNumberFormat="1" applyFont="1" applyBorder="1" applyAlignment="1">
      <alignment horizontal="left" vertical="center" wrapText="1"/>
    </xf>
  </cellXfs>
  <cellStyles count="3">
    <cellStyle name="ハイパーリンク" xfId="1" builtinId="8"/>
    <cellStyle name="標準" xfId="0" builtinId="0"/>
    <cellStyle name="標準 2" xfId="2"/>
  </cellStyles>
  <dxfs count="6">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129353</xdr:colOff>
      <xdr:row>44</xdr:row>
      <xdr:rowOff>3683</xdr:rowOff>
    </xdr:from>
    <xdr:to>
      <xdr:col>8</xdr:col>
      <xdr:colOff>99704</xdr:colOff>
      <xdr:row>51</xdr:row>
      <xdr:rowOff>53628</xdr:rowOff>
    </xdr:to>
    <xdr:sp macro="" textlink="">
      <xdr:nvSpPr>
        <xdr:cNvPr id="2" name="矢印: 上 1">
          <a:extLst>
            <a:ext uri="{FF2B5EF4-FFF2-40B4-BE49-F238E27FC236}">
              <a16:creationId xmlns="" xmlns:a16="http://schemas.microsoft.com/office/drawing/2014/main" id="{00000000-0008-0000-0000-000002000000}"/>
            </a:ext>
          </a:extLst>
        </xdr:cNvPr>
        <xdr:cNvSpPr/>
      </xdr:nvSpPr>
      <xdr:spPr>
        <a:xfrm rot="2356636">
          <a:off x="5672903" y="11024108"/>
          <a:ext cx="246576" cy="1250095"/>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589340</xdr:colOff>
      <xdr:row>47</xdr:row>
      <xdr:rowOff>64858</xdr:rowOff>
    </xdr:from>
    <xdr:to>
      <xdr:col>12</xdr:col>
      <xdr:colOff>298430</xdr:colOff>
      <xdr:row>48</xdr:row>
      <xdr:rowOff>111060</xdr:rowOff>
    </xdr:to>
    <xdr:sp macro="" textlink="">
      <xdr:nvSpPr>
        <xdr:cNvPr id="3" name="矢印: 上 2">
          <a:extLst>
            <a:ext uri="{FF2B5EF4-FFF2-40B4-BE49-F238E27FC236}">
              <a16:creationId xmlns="" xmlns:a16="http://schemas.microsoft.com/office/drawing/2014/main" id="{00000000-0008-0000-0000-000003000000}"/>
            </a:ext>
          </a:extLst>
        </xdr:cNvPr>
        <xdr:cNvSpPr/>
      </xdr:nvSpPr>
      <xdr:spPr>
        <a:xfrm rot="4369832">
          <a:off x="7731222" y="10277526"/>
          <a:ext cx="217652" cy="2861865"/>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108559</xdr:colOff>
      <xdr:row>58</xdr:row>
      <xdr:rowOff>80404</xdr:rowOff>
    </xdr:from>
    <xdr:to>
      <xdr:col>3</xdr:col>
      <xdr:colOff>583407</xdr:colOff>
      <xdr:row>64</xdr:row>
      <xdr:rowOff>99453</xdr:rowOff>
    </xdr:to>
    <xdr:sp macro="" textlink="">
      <xdr:nvSpPr>
        <xdr:cNvPr id="4" name="テキスト ボックス 3">
          <a:extLst>
            <a:ext uri="{FF2B5EF4-FFF2-40B4-BE49-F238E27FC236}">
              <a16:creationId xmlns="" xmlns:a16="http://schemas.microsoft.com/office/drawing/2014/main" id="{00000000-0008-0000-0000-000004000000}"/>
            </a:ext>
          </a:extLst>
        </xdr:cNvPr>
        <xdr:cNvSpPr txBox="1"/>
      </xdr:nvSpPr>
      <xdr:spPr>
        <a:xfrm>
          <a:off x="108559" y="13332060"/>
          <a:ext cx="2260786" cy="1019174"/>
        </a:xfrm>
        <a:prstGeom prst="rect">
          <a:avLst/>
        </a:prstGeom>
        <a:solidFill>
          <a:schemeClr val="accent5">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n-ea"/>
              <a:ea typeface="+mn-ea"/>
            </a:rPr>
            <a:t>「市町村」リストから市町村を、「学校」リストから学校をお選びください。（学校番号は、事務処理上のものですので、行政番号とは関係ありません。）</a:t>
          </a:r>
        </a:p>
      </xdr:txBody>
    </xdr:sp>
    <xdr:clientData/>
  </xdr:twoCellAnchor>
  <xdr:twoCellAnchor>
    <xdr:from>
      <xdr:col>9</xdr:col>
      <xdr:colOff>542925</xdr:colOff>
      <xdr:row>51</xdr:row>
      <xdr:rowOff>76200</xdr:rowOff>
    </xdr:from>
    <xdr:to>
      <xdr:col>16</xdr:col>
      <xdr:colOff>428625</xdr:colOff>
      <xdr:row>67</xdr:row>
      <xdr:rowOff>83343</xdr:rowOff>
    </xdr:to>
    <xdr:sp macro="" textlink="">
      <xdr:nvSpPr>
        <xdr:cNvPr id="5" name="テキスト ボックス 4">
          <a:extLst>
            <a:ext uri="{FF2B5EF4-FFF2-40B4-BE49-F238E27FC236}">
              <a16:creationId xmlns="" xmlns:a16="http://schemas.microsoft.com/office/drawing/2014/main" id="{00000000-0008-0000-0000-000005000000}"/>
            </a:ext>
          </a:extLst>
        </xdr:cNvPr>
        <xdr:cNvSpPr txBox="1"/>
      </xdr:nvSpPr>
      <xdr:spPr>
        <a:xfrm>
          <a:off x="7115175" y="12256294"/>
          <a:ext cx="5564981" cy="2674143"/>
        </a:xfrm>
        <a:prstGeom prst="rect">
          <a:avLst/>
        </a:prstGeom>
        <a:solidFill>
          <a:schemeClr val="accent5">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b="1">
              <a:solidFill>
                <a:srgbClr val="FF0000"/>
              </a:solidFill>
            </a:rPr>
            <a:t>記録入力について</a:t>
          </a:r>
          <a:endParaRPr kumimoji="1" lang="en-US" altLang="ja-JP" sz="1600" b="1">
            <a:solidFill>
              <a:srgbClr val="FF0000"/>
            </a:solidFill>
          </a:endParaRPr>
        </a:p>
        <a:p>
          <a:endParaRPr kumimoji="1" lang="en-US" altLang="ja-JP" sz="1200"/>
        </a:p>
        <a:p>
          <a:r>
            <a:rPr kumimoji="1" lang="ja-JP" altLang="en-US" sz="1200"/>
            <a:t>１００ｍ走→１２秒４６の場合　「</a:t>
          </a:r>
          <a:r>
            <a:rPr kumimoji="1" lang="en-US" altLang="ja-JP" sz="1200"/>
            <a:t>1246</a:t>
          </a:r>
          <a:r>
            <a:rPr kumimoji="1" lang="ja-JP" altLang="en-US" sz="1200"/>
            <a:t>」と入力すると「</a:t>
          </a:r>
          <a:r>
            <a:rPr kumimoji="1" lang="en-US" altLang="ja-JP" sz="1200"/>
            <a:t>'12.46</a:t>
          </a:r>
          <a:r>
            <a:rPr kumimoji="1" lang="ja-JP" altLang="en-US" sz="1200"/>
            <a:t>秒」と表記されます。</a:t>
          </a:r>
          <a:endParaRPr kumimoji="1" lang="en-US" altLang="ja-JP" sz="1200"/>
        </a:p>
        <a:p>
          <a:r>
            <a:rPr kumimoji="1" lang="ja-JP" altLang="en-US" sz="1200"/>
            <a:t>１０００ｍ走→３分２２秒４３の場合「</a:t>
          </a:r>
          <a:r>
            <a:rPr kumimoji="1" lang="en-US" altLang="ja-JP" sz="1200"/>
            <a:t>32243</a:t>
          </a:r>
          <a:r>
            <a:rPr kumimoji="1" lang="ja-JP" altLang="en-US" sz="1200"/>
            <a:t>」と入力すると「</a:t>
          </a:r>
          <a:r>
            <a:rPr kumimoji="1" lang="en-US" altLang="ja-JP" sz="1200"/>
            <a:t>3'22.43</a:t>
          </a:r>
          <a:r>
            <a:rPr kumimoji="1" lang="ja-JP" altLang="en-US" sz="1200"/>
            <a:t>秒」と表記されます。</a:t>
          </a:r>
          <a:endParaRPr kumimoji="1"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t>４</a:t>
          </a:r>
          <a:r>
            <a:rPr kumimoji="1" lang="en-US" altLang="ja-JP" sz="1200"/>
            <a:t>×</a:t>
          </a:r>
          <a:r>
            <a:rPr kumimoji="1" lang="ja-JP" altLang="en-US" sz="1200"/>
            <a:t>１００ｍＲ→５３秒２２の場合「</a:t>
          </a:r>
          <a:r>
            <a:rPr kumimoji="1" lang="en-US" altLang="ja-JP" sz="1200"/>
            <a:t>5322</a:t>
          </a:r>
          <a:r>
            <a:rPr kumimoji="1" lang="ja-JP" altLang="en-US" sz="1200"/>
            <a:t>」と</a:t>
          </a:r>
          <a:r>
            <a:rPr kumimoji="1" lang="ja-JP" altLang="ja-JP" sz="1200">
              <a:solidFill>
                <a:schemeClr val="dk1"/>
              </a:solidFill>
              <a:effectLst/>
              <a:latin typeface="+mn-lt"/>
              <a:ea typeface="+mn-ea"/>
              <a:cs typeface="+mn-cs"/>
            </a:rPr>
            <a:t>入力すると「</a:t>
          </a:r>
          <a:r>
            <a:rPr kumimoji="1" lang="en-US" altLang="ja-JP" sz="1200">
              <a:solidFill>
                <a:schemeClr val="dk1"/>
              </a:solidFill>
              <a:effectLst/>
              <a:latin typeface="+mn-lt"/>
              <a:ea typeface="+mn-ea"/>
              <a:cs typeface="+mn-cs"/>
            </a:rPr>
            <a:t>'53.22</a:t>
          </a:r>
          <a:r>
            <a:rPr kumimoji="1" lang="ja-JP" altLang="ja-JP" sz="1200">
              <a:solidFill>
                <a:schemeClr val="dk1"/>
              </a:solidFill>
              <a:effectLst/>
              <a:latin typeface="+mn-lt"/>
              <a:ea typeface="+mn-ea"/>
              <a:cs typeface="+mn-cs"/>
            </a:rPr>
            <a:t>秒」と表記されます。</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→１分２秒４５の場合「</a:t>
          </a:r>
          <a:r>
            <a:rPr kumimoji="1" lang="en-US" altLang="ja-JP" sz="1200">
              <a:solidFill>
                <a:schemeClr val="dk1"/>
              </a:solidFill>
              <a:effectLst/>
              <a:latin typeface="+mn-lt"/>
              <a:ea typeface="+mn-ea"/>
              <a:cs typeface="+mn-cs"/>
            </a:rPr>
            <a:t>10245</a:t>
          </a:r>
          <a:r>
            <a:rPr kumimoji="1" lang="ja-JP" altLang="en-US" sz="1200">
              <a:solidFill>
                <a:schemeClr val="dk1"/>
              </a:solidFill>
              <a:effectLst/>
              <a:latin typeface="+mn-lt"/>
              <a:ea typeface="+mn-ea"/>
              <a:cs typeface="+mn-cs"/>
            </a:rPr>
            <a:t>」と入力すると「</a:t>
          </a:r>
          <a:r>
            <a:rPr kumimoji="1" lang="en-US" altLang="ja-JP" sz="1200">
              <a:solidFill>
                <a:schemeClr val="dk1"/>
              </a:solidFill>
              <a:effectLst/>
              <a:latin typeface="+mn-lt"/>
              <a:ea typeface="+mn-ea"/>
              <a:cs typeface="+mn-cs"/>
            </a:rPr>
            <a:t>1'02.45</a:t>
          </a:r>
          <a:r>
            <a:rPr kumimoji="1" lang="ja-JP" altLang="en-US" sz="1200">
              <a:solidFill>
                <a:schemeClr val="dk1"/>
              </a:solidFill>
              <a:effectLst/>
              <a:latin typeface="+mn-lt"/>
              <a:ea typeface="+mn-ea"/>
              <a:cs typeface="+mn-cs"/>
            </a:rPr>
            <a:t>秒」と表記されます。</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走り高跳び→１３２ｃｍ</a:t>
          </a:r>
          <a:r>
            <a:rPr kumimoji="1" lang="ja-JP" altLang="ja-JP" sz="1200">
              <a:solidFill>
                <a:schemeClr val="dk1"/>
              </a:solidFill>
              <a:effectLst/>
              <a:latin typeface="+mn-lt"/>
              <a:ea typeface="+mn-ea"/>
              <a:cs typeface="+mn-cs"/>
            </a:rPr>
            <a:t>の場合「</a:t>
          </a:r>
          <a:r>
            <a:rPr kumimoji="1" lang="en-US" altLang="ja-JP" sz="1200">
              <a:solidFill>
                <a:schemeClr val="dk1"/>
              </a:solidFill>
              <a:effectLst/>
              <a:latin typeface="+mn-lt"/>
              <a:ea typeface="+mn-ea"/>
              <a:cs typeface="+mn-cs"/>
            </a:rPr>
            <a:t>132</a:t>
          </a:r>
          <a:r>
            <a:rPr kumimoji="1" lang="ja-JP" altLang="ja-JP" sz="1200">
              <a:solidFill>
                <a:schemeClr val="dk1"/>
              </a:solidFill>
              <a:effectLst/>
              <a:latin typeface="+mn-lt"/>
              <a:ea typeface="+mn-ea"/>
              <a:cs typeface="+mn-cs"/>
            </a:rPr>
            <a:t>」と入力すると「</a:t>
          </a:r>
          <a:r>
            <a:rPr kumimoji="1" lang="en-US" altLang="ja-JP" sz="1200">
              <a:solidFill>
                <a:schemeClr val="dk1"/>
              </a:solidFill>
              <a:effectLst/>
              <a:latin typeface="+mn-lt"/>
              <a:ea typeface="+mn-ea"/>
              <a:cs typeface="+mn-cs"/>
            </a:rPr>
            <a:t>'1.32m</a:t>
          </a:r>
          <a:r>
            <a:rPr kumimoji="1" lang="ja-JP" altLang="ja-JP" sz="1200">
              <a:solidFill>
                <a:schemeClr val="dk1"/>
              </a:solidFill>
              <a:effectLst/>
              <a:latin typeface="+mn-lt"/>
              <a:ea typeface="+mn-ea"/>
              <a:cs typeface="+mn-cs"/>
            </a:rPr>
            <a:t>」と表記されます。</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走り幅跳び</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４２３ｃｍ</a:t>
          </a:r>
          <a:r>
            <a:rPr kumimoji="1" lang="ja-JP" altLang="ja-JP" sz="1200">
              <a:solidFill>
                <a:schemeClr val="dk1"/>
              </a:solidFill>
              <a:effectLst/>
              <a:latin typeface="+mn-lt"/>
              <a:ea typeface="+mn-ea"/>
              <a:cs typeface="+mn-cs"/>
            </a:rPr>
            <a:t>の場合「</a:t>
          </a:r>
          <a:r>
            <a:rPr kumimoji="1" lang="en-US" altLang="ja-JP" sz="1200">
              <a:solidFill>
                <a:schemeClr val="dk1"/>
              </a:solidFill>
              <a:effectLst/>
              <a:latin typeface="+mn-lt"/>
              <a:ea typeface="+mn-ea"/>
              <a:cs typeface="+mn-cs"/>
            </a:rPr>
            <a:t>423</a:t>
          </a:r>
          <a:r>
            <a:rPr kumimoji="1" lang="ja-JP" altLang="ja-JP" sz="1200">
              <a:solidFill>
                <a:schemeClr val="dk1"/>
              </a:solidFill>
              <a:effectLst/>
              <a:latin typeface="+mn-lt"/>
              <a:ea typeface="+mn-ea"/>
              <a:cs typeface="+mn-cs"/>
            </a:rPr>
            <a:t>」と入力すると</a:t>
          </a:r>
          <a:r>
            <a:rPr kumimoji="1" lang="ja-JP" altLang="en-US"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'4.23m</a:t>
          </a:r>
          <a:r>
            <a:rPr kumimoji="1" lang="ja-JP" altLang="ja-JP" sz="1200">
              <a:solidFill>
                <a:schemeClr val="dk1"/>
              </a:solidFill>
              <a:effectLst/>
              <a:latin typeface="+mn-lt"/>
              <a:ea typeface="+mn-ea"/>
              <a:cs typeface="+mn-cs"/>
            </a:rPr>
            <a:t>」と表記されます。</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ボール投げ</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６６ｍ２３</a:t>
          </a:r>
          <a:r>
            <a:rPr kumimoji="1" lang="ja-JP" altLang="ja-JP" sz="1200">
              <a:solidFill>
                <a:schemeClr val="dk1"/>
              </a:solidFill>
              <a:effectLst/>
              <a:latin typeface="+mn-lt"/>
              <a:ea typeface="+mn-ea"/>
              <a:cs typeface="+mn-cs"/>
            </a:rPr>
            <a:t>の場合「</a:t>
          </a:r>
          <a:r>
            <a:rPr kumimoji="1" lang="en-US" altLang="ja-JP" sz="1200">
              <a:solidFill>
                <a:schemeClr val="dk1"/>
              </a:solidFill>
              <a:effectLst/>
              <a:latin typeface="+mn-lt"/>
              <a:ea typeface="+mn-ea"/>
              <a:cs typeface="+mn-cs"/>
            </a:rPr>
            <a:t>6623</a:t>
          </a:r>
          <a:r>
            <a:rPr kumimoji="1" lang="ja-JP" altLang="ja-JP" sz="1200">
              <a:solidFill>
                <a:schemeClr val="dk1"/>
              </a:solidFill>
              <a:effectLst/>
              <a:latin typeface="+mn-lt"/>
              <a:ea typeface="+mn-ea"/>
              <a:cs typeface="+mn-cs"/>
            </a:rPr>
            <a:t>」と入力すると「</a:t>
          </a:r>
          <a:r>
            <a:rPr kumimoji="1" lang="en-US" altLang="ja-JP" sz="1200">
              <a:solidFill>
                <a:schemeClr val="dk1"/>
              </a:solidFill>
              <a:effectLst/>
              <a:latin typeface="+mn-lt"/>
              <a:ea typeface="+mn-ea"/>
              <a:cs typeface="+mn-cs"/>
            </a:rPr>
            <a:t>'66.23m</a:t>
          </a:r>
          <a:r>
            <a:rPr kumimoji="1" lang="ja-JP" altLang="ja-JP" sz="1200">
              <a:solidFill>
                <a:schemeClr val="dk1"/>
              </a:solidFill>
              <a:effectLst/>
              <a:latin typeface="+mn-lt"/>
              <a:ea typeface="+mn-ea"/>
              <a:cs typeface="+mn-cs"/>
            </a:rPr>
            <a:t>」と表記されます。</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リレーのチームは必ず同じ記録にしてください。</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solidFill>
                <a:srgbClr val="FF0000"/>
              </a:solidFill>
              <a:effectLst/>
            </a:rPr>
            <a:t>※</a:t>
          </a:r>
          <a:r>
            <a:rPr lang="ja-JP" altLang="en-US" sz="1200">
              <a:solidFill>
                <a:srgbClr val="FF0000"/>
              </a:solidFill>
              <a:effectLst/>
            </a:rPr>
            <a:t>　整数でそのまま記録を入力してください。</a:t>
          </a:r>
          <a:endParaRPr lang="ja-JP" altLang="ja-JP" sz="1200">
            <a:solidFill>
              <a:srgbClr val="FF0000"/>
            </a:solidFill>
            <a:effectLst/>
          </a:endParaRPr>
        </a:p>
        <a:p>
          <a:endParaRPr kumimoji="1" lang="ja-JP" altLang="en-US" sz="1200"/>
        </a:p>
      </xdr:txBody>
    </xdr:sp>
    <xdr:clientData/>
  </xdr:twoCellAnchor>
  <xdr:twoCellAnchor>
    <xdr:from>
      <xdr:col>17</xdr:col>
      <xdr:colOff>19051</xdr:colOff>
      <xdr:row>46</xdr:row>
      <xdr:rowOff>85725</xdr:rowOff>
    </xdr:from>
    <xdr:to>
      <xdr:col>19</xdr:col>
      <xdr:colOff>9525</xdr:colOff>
      <xdr:row>63</xdr:row>
      <xdr:rowOff>57151</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12849226" y="11449050"/>
          <a:ext cx="2676524" cy="2886076"/>
        </a:xfrm>
        <a:prstGeom prst="rect">
          <a:avLst/>
        </a:prstGeom>
        <a:solidFill>
          <a:schemeClr val="accent5">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400" b="1">
              <a:solidFill>
                <a:srgbClr val="FF0000"/>
              </a:solidFill>
            </a:rPr>
            <a:t>第１種目，第２種目の記録を出した大会名等を記入</a:t>
          </a:r>
          <a:endParaRPr kumimoji="1" lang="en-US" altLang="ja-JP" sz="1400" b="1">
            <a:solidFill>
              <a:srgbClr val="FF0000"/>
            </a:solidFill>
          </a:endParaRPr>
        </a:p>
        <a:p>
          <a:endParaRPr kumimoji="1" lang="en-US" altLang="ja-JP" sz="1200">
            <a:solidFill>
              <a:srgbClr val="FF0000"/>
            </a:solidFill>
          </a:endParaRPr>
        </a:p>
        <a:p>
          <a:r>
            <a:rPr kumimoji="1" lang="ja-JP" altLang="en-US" sz="1200"/>
            <a:t> ・主要大会は簡略化した名称</a:t>
          </a:r>
          <a:endParaRPr kumimoji="1" lang="en-US" altLang="ja-JP" sz="1200"/>
        </a:p>
        <a:p>
          <a:r>
            <a:rPr kumimoji="1" lang="ja-JP" altLang="en-US" sz="1200"/>
            <a:t>　「春季」、「地区予選」、「県予選」</a:t>
          </a:r>
          <a:endParaRPr kumimoji="1" lang="en-US" altLang="ja-JP" sz="1200"/>
        </a:p>
        <a:p>
          <a:r>
            <a:rPr kumimoji="1" lang="ja-JP" altLang="en-US" sz="1200"/>
            <a:t>　「ＯＨＫ」、「秋季」 </a:t>
          </a:r>
          <a:endParaRPr kumimoji="1" lang="en-US" altLang="ja-JP" sz="1200"/>
        </a:p>
        <a:p>
          <a:r>
            <a:rPr kumimoji="1" lang="ja-JP" altLang="en-US" sz="1200"/>
            <a:t>・その他の記録会は日付も</a:t>
          </a:r>
          <a:endParaRPr kumimoji="1" lang="en-US" altLang="ja-JP" sz="1200"/>
        </a:p>
        <a:p>
          <a:r>
            <a:rPr kumimoji="1" lang="ja-JP" altLang="en-US" sz="1200"/>
            <a:t>　「８／８　記録会」</a:t>
          </a:r>
          <a:endParaRPr kumimoji="1" lang="en-US" altLang="ja-JP" sz="1200"/>
        </a:p>
        <a:p>
          <a:r>
            <a:rPr kumimoji="1" lang="ja-JP" altLang="en-US" sz="1200"/>
            <a:t> ・学校等で測定 </a:t>
          </a:r>
          <a:endParaRPr kumimoji="1" lang="en-US" altLang="ja-JP" sz="1200"/>
        </a:p>
        <a:p>
          <a:r>
            <a:rPr kumimoji="1" lang="ja-JP" altLang="en-US" sz="1200"/>
            <a:t>　日付＋測定者</a:t>
          </a:r>
          <a:endParaRPr kumimoji="1" lang="en-US" altLang="ja-JP" sz="1200"/>
        </a:p>
        <a:p>
          <a:r>
            <a:rPr kumimoji="1" lang="ja-JP" altLang="en-US" sz="1200"/>
            <a:t>　「９／３０　岡山太郎」</a:t>
          </a:r>
          <a:endParaRPr kumimoji="1" lang="en-US" altLang="ja-JP" sz="1200"/>
        </a:p>
        <a:p>
          <a:r>
            <a:rPr kumimoji="1" lang="ja-JP" altLang="en-US" sz="1200"/>
            <a:t> ・ﾘﾚｰなど学校で測定困難で，他 の記録から予想した場合</a:t>
          </a:r>
          <a:endParaRPr kumimoji="1" lang="en-US" altLang="ja-JP" sz="1200"/>
        </a:p>
        <a:p>
          <a:r>
            <a:rPr kumimoji="1" lang="ja-JP" altLang="en-US" sz="1200"/>
            <a:t>　「他の記録から」 </a:t>
          </a:r>
        </a:p>
      </xdr:txBody>
    </xdr:sp>
    <xdr:clientData/>
  </xdr:twoCellAnchor>
  <xdr:twoCellAnchor>
    <xdr:from>
      <xdr:col>5</xdr:col>
      <xdr:colOff>476250</xdr:colOff>
      <xdr:row>51</xdr:row>
      <xdr:rowOff>47624</xdr:rowOff>
    </xdr:from>
    <xdr:to>
      <xdr:col>9</xdr:col>
      <xdr:colOff>304800</xdr:colOff>
      <xdr:row>72</xdr:row>
      <xdr:rowOff>56029</xdr:rowOff>
    </xdr:to>
    <xdr:sp macro="" textlink="">
      <xdr:nvSpPr>
        <xdr:cNvPr id="7" name="テキスト ボックス 6">
          <a:extLst>
            <a:ext uri="{FF2B5EF4-FFF2-40B4-BE49-F238E27FC236}">
              <a16:creationId xmlns="" xmlns:a16="http://schemas.microsoft.com/office/drawing/2014/main" id="{00000000-0008-0000-0000-000007000000}"/>
            </a:ext>
          </a:extLst>
        </xdr:cNvPr>
        <xdr:cNvSpPr txBox="1"/>
      </xdr:nvSpPr>
      <xdr:spPr>
        <a:xfrm>
          <a:off x="4398309" y="12071536"/>
          <a:ext cx="2383491" cy="3538258"/>
        </a:xfrm>
        <a:prstGeom prst="rect">
          <a:avLst/>
        </a:prstGeom>
        <a:solidFill>
          <a:schemeClr val="accent5">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solidFill>
                <a:srgbClr val="FF0000"/>
              </a:solidFill>
            </a:rPr>
            <a:t>種目番号 　種目名</a:t>
          </a:r>
          <a:endParaRPr kumimoji="1" lang="en-US" altLang="ja-JP" sz="1400" b="1">
            <a:solidFill>
              <a:srgbClr val="FF0000"/>
            </a:solidFill>
          </a:endParaRPr>
        </a:p>
        <a:p>
          <a:pPr algn="ctr"/>
          <a:endParaRPr kumimoji="1" lang="en-US" altLang="ja-JP" sz="1400" b="1">
            <a:solidFill>
              <a:srgbClr val="FF0000"/>
            </a:solidFill>
          </a:endParaRPr>
        </a:p>
        <a:p>
          <a:r>
            <a:rPr kumimoji="1" lang="ja-JP" altLang="en-US" sz="1200"/>
            <a:t>　種目番号の入力をお願いします。種目名は自動的に記載されます。番号は次の通りです。</a:t>
          </a:r>
          <a:endParaRPr kumimoji="1" lang="en-US" altLang="ja-JP" sz="1200"/>
        </a:p>
        <a:p>
          <a:endParaRPr kumimoji="1" lang="en-US" altLang="ja-JP" sz="1200"/>
        </a:p>
        <a:p>
          <a:r>
            <a:rPr kumimoji="1" lang="ja-JP" altLang="en-US" sz="1200"/>
            <a:t>１　１００ｍ　６年の部</a:t>
          </a:r>
          <a:endParaRPr kumimoji="1" lang="en-US" altLang="ja-JP" sz="1200"/>
        </a:p>
        <a:p>
          <a:r>
            <a:rPr kumimoji="1" lang="ja-JP" altLang="en-US" sz="1200"/>
            <a:t>２　１００ｍ　４・５年の部</a:t>
          </a:r>
          <a:endParaRPr kumimoji="1" lang="en-US" altLang="ja-JP" sz="1200"/>
        </a:p>
        <a:p>
          <a:r>
            <a:rPr kumimoji="1" lang="ja-JP" altLang="en-US" sz="1200"/>
            <a:t>３　１０００ｍ走</a:t>
          </a:r>
          <a:endParaRPr kumimoji="1" lang="en-US" altLang="ja-JP" sz="1200"/>
        </a:p>
        <a:p>
          <a:r>
            <a:rPr kumimoji="1" lang="ja-JP" altLang="en-US" sz="1200"/>
            <a:t>４　８００ｍ走</a:t>
          </a:r>
          <a:endParaRPr kumimoji="1" lang="en-US" altLang="ja-JP" sz="1200"/>
        </a:p>
        <a:p>
          <a:r>
            <a:rPr kumimoji="1" lang="ja-JP" altLang="en-US" sz="1200"/>
            <a:t>５　６０ｍＨ走 </a:t>
          </a:r>
          <a:endParaRPr kumimoji="1" lang="en-US" altLang="ja-JP" sz="1200"/>
        </a:p>
        <a:p>
          <a:r>
            <a:rPr kumimoji="1" lang="ja-JP" altLang="en-US" sz="1200"/>
            <a:t>６　８０ｍＨ走</a:t>
          </a:r>
          <a:endParaRPr kumimoji="1" lang="en-US" altLang="ja-JP" sz="1200"/>
        </a:p>
        <a:p>
          <a:r>
            <a:rPr kumimoji="1" lang="ja-JP" altLang="en-US" sz="1200"/>
            <a:t>７　走高跳</a:t>
          </a:r>
          <a:endParaRPr kumimoji="1" lang="en-US" altLang="ja-JP" sz="1200"/>
        </a:p>
        <a:p>
          <a:r>
            <a:rPr kumimoji="1" lang="ja-JP" altLang="en-US" sz="1200"/>
            <a:t>８　走幅跳</a:t>
          </a:r>
          <a:endParaRPr kumimoji="1" lang="en-US" altLang="ja-JP" sz="1200"/>
        </a:p>
        <a:p>
          <a:r>
            <a:rPr kumimoji="1" lang="ja-JP" altLang="en-US" sz="1200"/>
            <a:t>９　ｿﾌﾄﾎﾞｰﾙ投げ</a:t>
          </a:r>
          <a:endParaRPr kumimoji="1" lang="en-US" altLang="ja-JP" sz="1200"/>
        </a:p>
        <a:p>
          <a:r>
            <a:rPr kumimoji="1" lang="en-US" altLang="ja-JP" sz="1200"/>
            <a:t>10</a:t>
          </a:r>
          <a:r>
            <a:rPr kumimoji="1" lang="ja-JP" altLang="en-US" sz="1200"/>
            <a:t>　４</a:t>
          </a:r>
          <a:r>
            <a:rPr kumimoji="1" lang="en-US" altLang="ja-JP" sz="1200"/>
            <a:t>×</a:t>
          </a:r>
          <a:r>
            <a:rPr kumimoji="1" lang="ja-JP" altLang="en-US" sz="1200"/>
            <a:t>１００ｍＲ　６年の部 </a:t>
          </a:r>
          <a:endParaRPr kumimoji="1" lang="en-US" altLang="ja-JP" sz="1200"/>
        </a:p>
        <a:p>
          <a:r>
            <a:rPr kumimoji="1" lang="en-US" altLang="ja-JP" sz="1200"/>
            <a:t>11</a:t>
          </a:r>
          <a:r>
            <a:rPr kumimoji="1" lang="ja-JP" altLang="en-US" sz="1200"/>
            <a:t>　４</a:t>
          </a:r>
          <a:r>
            <a:rPr kumimoji="1" lang="en-US" altLang="ja-JP" sz="1200"/>
            <a:t>×</a:t>
          </a:r>
          <a:r>
            <a:rPr kumimoji="1" lang="ja-JP" altLang="en-US" sz="1200"/>
            <a:t>１００ｍＲ　４．５年の部 </a:t>
          </a:r>
        </a:p>
      </xdr:txBody>
    </xdr:sp>
    <xdr:clientData/>
  </xdr:twoCellAnchor>
  <xdr:twoCellAnchor>
    <xdr:from>
      <xdr:col>4</xdr:col>
      <xdr:colOff>23812</xdr:colOff>
      <xdr:row>51</xdr:row>
      <xdr:rowOff>35719</xdr:rowOff>
    </xdr:from>
    <xdr:to>
      <xdr:col>5</xdr:col>
      <xdr:colOff>338137</xdr:colOff>
      <xdr:row>57</xdr:row>
      <xdr:rowOff>35719</xdr:rowOff>
    </xdr:to>
    <xdr:sp macro="" textlink="">
      <xdr:nvSpPr>
        <xdr:cNvPr id="8" name="テキスト ボックス 7">
          <a:extLst>
            <a:ext uri="{FF2B5EF4-FFF2-40B4-BE49-F238E27FC236}">
              <a16:creationId xmlns="" xmlns:a16="http://schemas.microsoft.com/office/drawing/2014/main" id="{00000000-0008-0000-0000-000008000000}"/>
            </a:ext>
          </a:extLst>
        </xdr:cNvPr>
        <xdr:cNvSpPr txBox="1"/>
      </xdr:nvSpPr>
      <xdr:spPr>
        <a:xfrm>
          <a:off x="2547937" y="12120563"/>
          <a:ext cx="1826419" cy="1000125"/>
        </a:xfrm>
        <a:prstGeom prst="rect">
          <a:avLst/>
        </a:prstGeom>
        <a:solidFill>
          <a:schemeClr val="accent5">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姓と名の間に必ず全角スペースを入れる。</a:t>
          </a:r>
          <a:endParaRPr kumimoji="1" lang="en-US" altLang="ja-JP" sz="1200"/>
        </a:p>
        <a:p>
          <a:r>
            <a:rPr kumimoji="1" lang="ja-JP" altLang="en-US" sz="1200"/>
            <a:t>（例）「岡山　太郎」</a:t>
          </a:r>
        </a:p>
      </xdr:txBody>
    </xdr:sp>
    <xdr:clientData/>
  </xdr:twoCellAnchor>
  <xdr:twoCellAnchor>
    <xdr:from>
      <xdr:col>9</xdr:col>
      <xdr:colOff>538162</xdr:colOff>
      <xdr:row>68</xdr:row>
      <xdr:rowOff>71438</xdr:rowOff>
    </xdr:from>
    <xdr:to>
      <xdr:col>16</xdr:col>
      <xdr:colOff>433387</xdr:colOff>
      <xdr:row>75</xdr:row>
      <xdr:rowOff>116261</xdr:rowOff>
    </xdr:to>
    <xdr:sp macro="" textlink="">
      <xdr:nvSpPr>
        <xdr:cNvPr id="9" name="テキスト ボックス 8">
          <a:extLst>
            <a:ext uri="{FF2B5EF4-FFF2-40B4-BE49-F238E27FC236}">
              <a16:creationId xmlns="" xmlns:a16="http://schemas.microsoft.com/office/drawing/2014/main" id="{00000000-0008-0000-0000-000009000000}"/>
            </a:ext>
          </a:extLst>
        </xdr:cNvPr>
        <xdr:cNvSpPr txBox="1"/>
      </xdr:nvSpPr>
      <xdr:spPr>
        <a:xfrm>
          <a:off x="7110412" y="15085219"/>
          <a:ext cx="5574506" cy="1211636"/>
        </a:xfrm>
        <a:prstGeom prst="rect">
          <a:avLst/>
        </a:prstGeom>
        <a:solidFill>
          <a:schemeClr val="accent5">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solidFill>
                <a:srgbClr val="FF0000"/>
              </a:solidFill>
              <a:effectLst/>
              <a:latin typeface="+mn-lt"/>
              <a:ea typeface="+mn-ea"/>
              <a:cs typeface="+mn-cs"/>
            </a:rPr>
            <a:t>リレー走順</a:t>
          </a:r>
          <a:r>
            <a:rPr kumimoji="1" lang="ja-JP" altLang="ja-JP" sz="1400" b="1">
              <a:solidFill>
                <a:srgbClr val="FF0000"/>
              </a:solidFill>
              <a:effectLst/>
              <a:latin typeface="+mn-lt"/>
              <a:ea typeface="+mn-ea"/>
              <a:cs typeface="+mn-cs"/>
            </a:rPr>
            <a:t>について</a:t>
          </a:r>
          <a:endParaRPr lang="ja-JP" altLang="ja-JP" sz="1400">
            <a:solidFill>
              <a:srgbClr val="FF0000"/>
            </a:solidFill>
            <a:effectLst/>
          </a:endParaRPr>
        </a:p>
        <a:p>
          <a:endParaRPr lang="ja-JP" altLang="ja-JP" sz="1200">
            <a:effectLst/>
          </a:endParaRPr>
        </a:p>
        <a:p>
          <a:r>
            <a:rPr kumimoji="1" lang="ja-JP" altLang="en-US" sz="1200"/>
            <a:t>　リレー出場の場合は、必ず入力をお願いします。</a:t>
          </a:r>
          <a:endParaRPr kumimoji="1" lang="en-US" altLang="ja-JP" sz="1200"/>
        </a:p>
        <a:p>
          <a:r>
            <a:rPr kumimoji="1" lang="ja-JP" altLang="en-US" sz="1200"/>
            <a:t>第１走者は「</a:t>
          </a:r>
          <a:r>
            <a:rPr kumimoji="1" lang="en-US" altLang="ja-JP" sz="1200"/>
            <a:t>1</a:t>
          </a:r>
          <a:r>
            <a:rPr kumimoji="1" lang="ja-JP" altLang="en-US" sz="1200"/>
            <a:t>」、第２走者は「</a:t>
          </a:r>
          <a:r>
            <a:rPr kumimoji="1" lang="en-US" altLang="ja-JP" sz="1200"/>
            <a:t>2</a:t>
          </a:r>
          <a:r>
            <a:rPr kumimoji="1" lang="ja-JP" altLang="en-US" sz="1200"/>
            <a:t>」、第３走者は「</a:t>
          </a:r>
          <a:r>
            <a:rPr kumimoji="1" lang="en-US" altLang="ja-JP" sz="1200"/>
            <a:t>3</a:t>
          </a:r>
          <a:r>
            <a:rPr kumimoji="1" lang="ja-JP" altLang="en-US" sz="1200"/>
            <a:t>」、第４走者は「</a:t>
          </a:r>
          <a:r>
            <a:rPr kumimoji="1" lang="en-US" altLang="ja-JP" sz="1200"/>
            <a:t>4</a:t>
          </a:r>
          <a:r>
            <a:rPr kumimoji="1" lang="ja-JP" altLang="en-US" sz="1200"/>
            <a:t>」、補欠選手は「</a:t>
          </a:r>
          <a:r>
            <a:rPr kumimoji="1" lang="en-US" altLang="ja-JP" sz="1200"/>
            <a:t>5</a:t>
          </a:r>
          <a:r>
            <a:rPr kumimoji="1" lang="ja-JP" altLang="en-US" sz="1200"/>
            <a:t>」「</a:t>
          </a:r>
          <a:r>
            <a:rPr kumimoji="1" lang="en-US" altLang="ja-JP" sz="1200"/>
            <a:t>6</a:t>
          </a:r>
          <a:r>
            <a:rPr kumimoji="1" lang="ja-JP" altLang="en-US" sz="1200"/>
            <a:t>」と入力をお願いします。</a:t>
          </a:r>
          <a:endParaRPr kumimoji="1" lang="en-US" altLang="ja-JP" sz="1200"/>
        </a:p>
      </xdr:txBody>
    </xdr:sp>
    <xdr:clientData/>
  </xdr:twoCellAnchor>
  <xdr:twoCellAnchor>
    <xdr:from>
      <xdr:col>0</xdr:col>
      <xdr:colOff>123265</xdr:colOff>
      <xdr:row>51</xdr:row>
      <xdr:rowOff>7706</xdr:rowOff>
    </xdr:from>
    <xdr:to>
      <xdr:col>3</xdr:col>
      <xdr:colOff>593912</xdr:colOff>
      <xdr:row>58</xdr:row>
      <xdr:rowOff>0</xdr:rowOff>
    </xdr:to>
    <xdr:sp macro="" textlink="">
      <xdr:nvSpPr>
        <xdr:cNvPr id="10" name="テキスト ボックス 9">
          <a:extLst>
            <a:ext uri="{FF2B5EF4-FFF2-40B4-BE49-F238E27FC236}">
              <a16:creationId xmlns="" xmlns:a16="http://schemas.microsoft.com/office/drawing/2014/main" id="{00000000-0008-0000-0000-00000A000000}"/>
            </a:ext>
          </a:extLst>
        </xdr:cNvPr>
        <xdr:cNvSpPr txBox="1"/>
      </xdr:nvSpPr>
      <xdr:spPr>
        <a:xfrm>
          <a:off x="123265" y="12311765"/>
          <a:ext cx="3597088" cy="1168911"/>
        </a:xfrm>
        <a:prstGeom prst="rect">
          <a:avLst/>
        </a:prstGeom>
        <a:solidFill>
          <a:schemeClr val="accent5">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申込責任者は「市町村」・「所属（学校名・クラブチーム名等）」・「責任者名」・「携帯番号」・「当日の引率者」等を上の２行にご記入ください。</a:t>
          </a:r>
          <a:r>
            <a:rPr kumimoji="1" lang="ja-JP" altLang="en-US" sz="1200">
              <a:solidFill>
                <a:schemeClr val="tx1"/>
              </a:solidFill>
            </a:rPr>
            <a:t>クラブチーム内に違う地区の選手がいる場合は、地区ごとに別々にシートを作成して送信してください。</a:t>
          </a:r>
          <a:endParaRPr kumimoji="1" lang="en-US" altLang="ja-JP" sz="1200">
            <a:solidFill>
              <a:schemeClr val="tx1"/>
            </a:solidFill>
          </a:endParaRPr>
        </a:p>
        <a:p>
          <a:endParaRPr kumimoji="1" lang="ja-JP" altLang="en-US" sz="1200"/>
        </a:p>
      </xdr:txBody>
    </xdr:sp>
    <xdr:clientData/>
  </xdr:twoCellAnchor>
  <xdr:twoCellAnchor>
    <xdr:from>
      <xdr:col>0</xdr:col>
      <xdr:colOff>130969</xdr:colOff>
      <xdr:row>45</xdr:row>
      <xdr:rowOff>83344</xdr:rowOff>
    </xdr:from>
    <xdr:to>
      <xdr:col>4</xdr:col>
      <xdr:colOff>1214438</xdr:colOff>
      <xdr:row>48</xdr:row>
      <xdr:rowOff>142875</xdr:rowOff>
    </xdr:to>
    <xdr:sp macro="" textlink="">
      <xdr:nvSpPr>
        <xdr:cNvPr id="11" name="テキスト ボックス 10">
          <a:extLst>
            <a:ext uri="{FF2B5EF4-FFF2-40B4-BE49-F238E27FC236}">
              <a16:creationId xmlns="" xmlns:a16="http://schemas.microsoft.com/office/drawing/2014/main" id="{00000000-0008-0000-0000-00000B000000}"/>
            </a:ext>
          </a:extLst>
        </xdr:cNvPr>
        <xdr:cNvSpPr txBox="1"/>
      </xdr:nvSpPr>
      <xdr:spPr>
        <a:xfrm>
          <a:off x="130969" y="11168063"/>
          <a:ext cx="3607594" cy="654843"/>
        </a:xfrm>
        <a:prstGeom prst="rect">
          <a:avLst/>
        </a:prstGeom>
        <a:solidFill>
          <a:schemeClr val="accent5">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200">
            <a:latin typeface="+mn-ea"/>
            <a:ea typeface="+mn-ea"/>
          </a:endParaRPr>
        </a:p>
        <a:p>
          <a:r>
            <a:rPr kumimoji="1" lang="ja-JP" altLang="en-US" sz="1200">
              <a:latin typeface="+mn-ea"/>
              <a:ea typeface="+mn-ea"/>
            </a:rPr>
            <a:t>　　　　　　　　の色の部分は必ず入力してください。</a:t>
          </a:r>
        </a:p>
      </xdr:txBody>
    </xdr:sp>
    <xdr:clientData/>
  </xdr:twoCellAnchor>
  <xdr:twoCellAnchor>
    <xdr:from>
      <xdr:col>0</xdr:col>
      <xdr:colOff>345281</xdr:colOff>
      <xdr:row>46</xdr:row>
      <xdr:rowOff>119063</xdr:rowOff>
    </xdr:from>
    <xdr:to>
      <xdr:col>1</xdr:col>
      <xdr:colOff>523874</xdr:colOff>
      <xdr:row>47</xdr:row>
      <xdr:rowOff>154781</xdr:rowOff>
    </xdr:to>
    <xdr:sp macro="" textlink="">
      <xdr:nvSpPr>
        <xdr:cNvPr id="12" name="正方形/長方形 11">
          <a:extLst>
            <a:ext uri="{FF2B5EF4-FFF2-40B4-BE49-F238E27FC236}">
              <a16:creationId xmlns="" xmlns:a16="http://schemas.microsoft.com/office/drawing/2014/main" id="{00000000-0008-0000-0000-00000C000000}"/>
            </a:ext>
          </a:extLst>
        </xdr:cNvPr>
        <xdr:cNvSpPr/>
      </xdr:nvSpPr>
      <xdr:spPr>
        <a:xfrm>
          <a:off x="345281" y="11370469"/>
          <a:ext cx="583406" cy="297656"/>
        </a:xfrm>
        <a:prstGeom prst="rect">
          <a:avLst/>
        </a:prstGeom>
        <a:solidFill>
          <a:schemeClr val="accent2">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xdr:colOff>
      <xdr:row>58</xdr:row>
      <xdr:rowOff>35718</xdr:rowOff>
    </xdr:from>
    <xdr:to>
      <xdr:col>5</xdr:col>
      <xdr:colOff>314326</xdr:colOff>
      <xdr:row>64</xdr:row>
      <xdr:rowOff>35718</xdr:rowOff>
    </xdr:to>
    <xdr:sp macro="" textlink="">
      <xdr:nvSpPr>
        <xdr:cNvPr id="13" name="テキスト ボックス 12">
          <a:extLst>
            <a:ext uri="{FF2B5EF4-FFF2-40B4-BE49-F238E27FC236}">
              <a16:creationId xmlns="" xmlns:a16="http://schemas.microsoft.com/office/drawing/2014/main" id="{00000000-0008-0000-0000-00000D000000}"/>
            </a:ext>
          </a:extLst>
        </xdr:cNvPr>
        <xdr:cNvSpPr txBox="1"/>
      </xdr:nvSpPr>
      <xdr:spPr>
        <a:xfrm>
          <a:off x="2928939" y="13382624"/>
          <a:ext cx="1826418" cy="1000125"/>
        </a:xfrm>
        <a:prstGeom prst="rect">
          <a:avLst/>
        </a:prstGeom>
        <a:solidFill>
          <a:schemeClr val="accent5">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フリガナは半角で姓と名の間に必ず半角スペースを入れる。</a:t>
          </a:r>
          <a:endParaRPr kumimoji="1" lang="en-US" altLang="ja-JP" sz="1200"/>
        </a:p>
        <a:p>
          <a:r>
            <a:rPr kumimoji="1" lang="ja-JP" altLang="en-US" sz="1200"/>
            <a:t>（例）「ｵｶﾔﾏ</a:t>
          </a:r>
          <a:r>
            <a:rPr kumimoji="1" lang="ja-JP" altLang="en-US" sz="1200" baseline="0"/>
            <a:t>  ﾀﾛｳ</a:t>
          </a:r>
          <a:r>
            <a:rPr kumimoji="1" lang="ja-JP" altLang="en-US" sz="1200"/>
            <a:t>」</a:t>
          </a:r>
        </a:p>
      </xdr:txBody>
    </xdr:sp>
    <xdr:clientData/>
  </xdr:twoCellAnchor>
  <xdr:twoCellAnchor>
    <xdr:from>
      <xdr:col>4</xdr:col>
      <xdr:colOff>0</xdr:colOff>
      <xdr:row>65</xdr:row>
      <xdr:rowOff>47625</xdr:rowOff>
    </xdr:from>
    <xdr:to>
      <xdr:col>5</xdr:col>
      <xdr:colOff>314325</xdr:colOff>
      <xdr:row>76</xdr:row>
      <xdr:rowOff>67235</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2935941" y="14514419"/>
          <a:ext cx="1827119" cy="1868581"/>
        </a:xfrm>
        <a:prstGeom prst="rect">
          <a:avLst/>
        </a:prstGeom>
        <a:solidFill>
          <a:schemeClr val="accent5">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男子は「</a:t>
          </a:r>
          <a:r>
            <a:rPr kumimoji="1" lang="en-US" altLang="ja-JP" sz="1200"/>
            <a:t>1</a:t>
          </a:r>
          <a:r>
            <a:rPr kumimoji="1" lang="ja-JP" altLang="en-US" sz="1200"/>
            <a:t>」を入力</a:t>
          </a:r>
          <a:endParaRPr kumimoji="1" lang="en-US" altLang="ja-JP" sz="1200"/>
        </a:p>
        <a:p>
          <a:r>
            <a:rPr kumimoji="1" lang="ja-JP" altLang="en-US" sz="1200"/>
            <a:t>女子は「</a:t>
          </a:r>
          <a:r>
            <a:rPr kumimoji="1" lang="en-US" altLang="ja-JP" sz="1200"/>
            <a:t>2</a:t>
          </a:r>
          <a:r>
            <a:rPr kumimoji="1" lang="ja-JP" altLang="en-US" sz="1200"/>
            <a:t>」を入力</a:t>
          </a:r>
          <a:endParaRPr kumimoji="1" lang="en-US" altLang="ja-JP" sz="1200"/>
        </a:p>
        <a:p>
          <a:r>
            <a:rPr kumimoji="1" lang="ja-JP" altLang="en-US" sz="1200">
              <a:solidFill>
                <a:srgbClr val="FF0000"/>
              </a:solidFill>
            </a:rPr>
            <a:t>漢字をコピペすると漢字のまま張り付きます。漢字ですと、全て女子で処理されます。ご注意ください。必ず数字を手入力してください。</a:t>
          </a:r>
        </a:p>
      </xdr:txBody>
    </xdr:sp>
    <xdr:clientData/>
  </xdr:twoCellAnchor>
  <xdr:twoCellAnchor>
    <xdr:from>
      <xdr:col>0</xdr:col>
      <xdr:colOff>112060</xdr:colOff>
      <xdr:row>65</xdr:row>
      <xdr:rowOff>145678</xdr:rowOff>
    </xdr:from>
    <xdr:to>
      <xdr:col>3</xdr:col>
      <xdr:colOff>586908</xdr:colOff>
      <xdr:row>70</xdr:row>
      <xdr:rowOff>67237</xdr:rowOff>
    </xdr:to>
    <xdr:sp macro="" textlink="">
      <xdr:nvSpPr>
        <xdr:cNvPr id="17" name="テキスト ボックス 16">
          <a:extLst>
            <a:ext uri="{FF2B5EF4-FFF2-40B4-BE49-F238E27FC236}">
              <a16:creationId xmlns="" xmlns:a16="http://schemas.microsoft.com/office/drawing/2014/main" id="{64F60AA0-3B5D-468F-A77D-6866695FA7A4}"/>
            </a:ext>
          </a:extLst>
        </xdr:cNvPr>
        <xdr:cNvSpPr txBox="1"/>
      </xdr:nvSpPr>
      <xdr:spPr>
        <a:xfrm>
          <a:off x="112060" y="14612472"/>
          <a:ext cx="2391054" cy="762000"/>
        </a:xfrm>
        <a:prstGeom prst="rect">
          <a:avLst/>
        </a:prstGeom>
        <a:solidFill>
          <a:schemeClr val="accent5">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n-ea"/>
              <a:ea typeface="+mn-ea"/>
            </a:rPr>
            <a:t>アスリートビブスは、主催者で準備をします。後日、学童部</a:t>
          </a:r>
          <a:r>
            <a:rPr kumimoji="1" lang="en-US" altLang="ja-JP" sz="1200">
              <a:latin typeface="+mn-ea"/>
              <a:ea typeface="+mn-ea"/>
            </a:rPr>
            <a:t>HP</a:t>
          </a:r>
          <a:r>
            <a:rPr kumimoji="1" lang="ja-JP" altLang="en-US" sz="1200">
              <a:latin typeface="+mn-ea"/>
              <a:ea typeface="+mn-ea"/>
            </a:rPr>
            <a:t>にて、ご連絡します。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rikujyou_yamada@yahoo.co.jp" TargetMode="External"/><Relationship Id="rId7" Type="http://schemas.openxmlformats.org/officeDocument/2006/relationships/printerSettings" Target="../printerSettings/printerSettings2.bin"/><Relationship Id="rId2" Type="http://schemas.openxmlformats.org/officeDocument/2006/relationships/hyperlink" Target="mailto:sakurasohren1010@yahoo.co.jp" TargetMode="External"/><Relationship Id="rId1" Type="http://schemas.openxmlformats.org/officeDocument/2006/relationships/hyperlink" Target="mailto:deisu_0408@yahoo.co.jp" TargetMode="External"/><Relationship Id="rId6" Type="http://schemas.openxmlformats.org/officeDocument/2006/relationships/hyperlink" Target="mailto:m_tanabe64@ybb.ne.jp" TargetMode="External"/><Relationship Id="rId5" Type="http://schemas.openxmlformats.org/officeDocument/2006/relationships/hyperlink" Target="mailto:gattin_57@outlook.jp" TargetMode="External"/><Relationship Id="rId4" Type="http://schemas.openxmlformats.org/officeDocument/2006/relationships/hyperlink" Target="mailto:track.and.field.0116@gmail.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1"/>
  <sheetViews>
    <sheetView showGridLines="0" topLeftCell="A37" zoomScale="85" zoomScaleNormal="85" workbookViewId="0">
      <selection activeCell="E50" sqref="E50"/>
    </sheetView>
  </sheetViews>
  <sheetFormatPr defaultRowHeight="13.5" x14ac:dyDescent="0.15"/>
  <cols>
    <col min="1" max="1" width="5.375" customWidth="1"/>
    <col min="2" max="2" width="16" style="143" customWidth="1"/>
    <col min="3" max="3" width="19.5" style="137" customWidth="1"/>
    <col min="4" max="4" width="13.375" customWidth="1"/>
    <col min="5" max="5" width="24.125" customWidth="1"/>
    <col min="6" max="6" width="19.5" customWidth="1"/>
    <col min="7" max="8" width="3.625" customWidth="1"/>
    <col min="9" max="9" width="8.625" customWidth="1"/>
    <col min="10" max="10" width="14.625" customWidth="1"/>
    <col min="11" max="11" width="12.625" customWidth="1"/>
    <col min="12" max="12" width="5.5" customWidth="1"/>
    <col min="13" max="13" width="8.75" customWidth="1"/>
    <col min="14" max="14" width="14.625" customWidth="1"/>
    <col min="15" max="15" width="12.625" customWidth="1"/>
    <col min="16" max="16" width="5.625" customWidth="1"/>
    <col min="18" max="19" width="17.625" customWidth="1"/>
    <col min="20" max="20" width="0" hidden="1" customWidth="1"/>
    <col min="21" max="21" width="13.375" customWidth="1"/>
    <col min="22" max="22" width="14.75" hidden="1" customWidth="1"/>
    <col min="23" max="23" width="16.5" hidden="1" customWidth="1"/>
    <col min="24" max="24" width="13.125" hidden="1" customWidth="1"/>
    <col min="25" max="26" width="10.625" hidden="1" customWidth="1"/>
    <col min="27" max="27" width="10" hidden="1" customWidth="1"/>
    <col min="28" max="28" width="9" hidden="1" customWidth="1"/>
    <col min="29" max="29" width="16.5" hidden="1" customWidth="1"/>
    <col min="30" max="30" width="17.875" hidden="1" customWidth="1"/>
    <col min="31" max="31" width="17.875" customWidth="1"/>
    <col min="32" max="35" width="0" hidden="1" customWidth="1"/>
  </cols>
  <sheetData>
    <row r="1" spans="1:35" ht="47.25" customHeight="1" thickBot="1" x14ac:dyDescent="0.2">
      <c r="A1" s="91" t="s">
        <v>1481</v>
      </c>
      <c r="B1" s="138"/>
      <c r="C1" s="131"/>
      <c r="D1" s="62"/>
      <c r="E1" s="62"/>
      <c r="F1" s="62"/>
      <c r="G1" s="75" t="s">
        <v>462</v>
      </c>
      <c r="K1" s="5"/>
      <c r="M1" s="89"/>
      <c r="N1" s="75"/>
      <c r="Q1" s="6"/>
      <c r="R1" s="5"/>
      <c r="S1" s="5"/>
    </row>
    <row r="2" spans="1:35" ht="25.5" customHeight="1" thickTop="1" thickBot="1" x14ac:dyDescent="0.2">
      <c r="A2" s="4"/>
      <c r="B2" s="61" t="s">
        <v>340</v>
      </c>
      <c r="C2" s="132"/>
      <c r="D2" s="60" t="s">
        <v>1478</v>
      </c>
      <c r="E2" s="43"/>
      <c r="F2" s="28" t="s">
        <v>1480</v>
      </c>
      <c r="G2" s="152"/>
      <c r="H2" s="153"/>
      <c r="I2" s="153"/>
      <c r="J2" s="153"/>
      <c r="K2" s="153"/>
      <c r="L2" s="154"/>
      <c r="M2" s="63" t="s">
        <v>380</v>
      </c>
      <c r="N2" s="155"/>
      <c r="O2" s="156"/>
      <c r="P2" s="156"/>
      <c r="Q2" s="156"/>
      <c r="R2" s="146" t="s">
        <v>388</v>
      </c>
      <c r="S2" s="147"/>
      <c r="U2" s="129"/>
      <c r="V2" s="128">
        <f>C2</f>
        <v>0</v>
      </c>
      <c r="W2" s="92">
        <f>E2</f>
        <v>0</v>
      </c>
      <c r="X2" s="92">
        <f>E3</f>
        <v>0</v>
      </c>
      <c r="Y2" s="92">
        <f>COUNTIF($H$5:$H$44,1)</f>
        <v>0</v>
      </c>
      <c r="Z2" s="92">
        <f>COUNTIF($H$5:$H$44,2)</f>
        <v>0</v>
      </c>
      <c r="AA2" s="92">
        <f>Y2+Z2</f>
        <v>0</v>
      </c>
      <c r="AB2" s="92">
        <f>G2</f>
        <v>0</v>
      </c>
      <c r="AC2" s="92">
        <f>N2</f>
        <v>0</v>
      </c>
      <c r="AD2" s="92">
        <f>M3</f>
        <v>0</v>
      </c>
      <c r="AE2" s="93">
        <f>G3</f>
        <v>0</v>
      </c>
    </row>
    <row r="3" spans="1:35" ht="25.5" customHeight="1" thickTop="1" thickBot="1" x14ac:dyDescent="0.2">
      <c r="A3" s="4"/>
      <c r="B3" s="139"/>
      <c r="C3" s="133"/>
      <c r="D3" s="95"/>
      <c r="E3" s="45"/>
      <c r="F3" s="53"/>
      <c r="G3" s="116"/>
      <c r="H3" s="117"/>
      <c r="I3" s="159" t="s">
        <v>384</v>
      </c>
      <c r="J3" s="160"/>
      <c r="K3" s="160"/>
      <c r="L3" s="161"/>
      <c r="M3" s="157"/>
      <c r="N3" s="158"/>
      <c r="O3" s="158"/>
      <c r="P3" s="158"/>
      <c r="Q3" s="158"/>
      <c r="R3" s="148" t="s">
        <v>333</v>
      </c>
      <c r="S3" s="149"/>
      <c r="U3" s="94" t="s">
        <v>601</v>
      </c>
      <c r="V3" s="94"/>
    </row>
    <row r="4" spans="1:35" ht="64.5" customHeight="1" thickBot="1" x14ac:dyDescent="0.2">
      <c r="A4" s="76" t="s">
        <v>334</v>
      </c>
      <c r="B4" s="82" t="s">
        <v>335</v>
      </c>
      <c r="C4" s="130" t="s">
        <v>336</v>
      </c>
      <c r="D4" s="7" t="s">
        <v>1479</v>
      </c>
      <c r="E4" s="44" t="s">
        <v>381</v>
      </c>
      <c r="F4" s="31" t="s">
        <v>463</v>
      </c>
      <c r="G4" s="81" t="s">
        <v>337</v>
      </c>
      <c r="H4" s="80" t="s">
        <v>338</v>
      </c>
      <c r="I4" s="32" t="s">
        <v>385</v>
      </c>
      <c r="J4" s="31" t="s">
        <v>608</v>
      </c>
      <c r="K4" s="150" t="s">
        <v>375</v>
      </c>
      <c r="L4" s="151"/>
      <c r="M4" s="32" t="s">
        <v>385</v>
      </c>
      <c r="N4" s="31" t="s">
        <v>612</v>
      </c>
      <c r="O4" s="150" t="s">
        <v>375</v>
      </c>
      <c r="P4" s="151"/>
      <c r="Q4" s="10" t="s">
        <v>339</v>
      </c>
      <c r="R4" s="84" t="s">
        <v>609</v>
      </c>
      <c r="S4" s="83" t="s">
        <v>610</v>
      </c>
      <c r="V4" s="78" t="s">
        <v>402</v>
      </c>
      <c r="W4" s="78" t="s">
        <v>403</v>
      </c>
      <c r="X4" s="78" t="s">
        <v>460</v>
      </c>
      <c r="Y4" s="78" t="s">
        <v>404</v>
      </c>
      <c r="Z4" s="79" t="s">
        <v>405</v>
      </c>
      <c r="AA4" s="78" t="s">
        <v>406</v>
      </c>
      <c r="AB4" s="78" t="s">
        <v>407</v>
      </c>
      <c r="AC4" s="78" t="s">
        <v>408</v>
      </c>
      <c r="AD4" s="78" t="s">
        <v>409</v>
      </c>
      <c r="AE4" s="90" t="s">
        <v>461</v>
      </c>
      <c r="AF4" t="s">
        <v>400</v>
      </c>
      <c r="AG4" t="s">
        <v>401</v>
      </c>
    </row>
    <row r="5" spans="1:35" ht="18" customHeight="1" x14ac:dyDescent="0.15">
      <c r="A5" s="69" t="s">
        <v>420</v>
      </c>
      <c r="B5" s="140"/>
      <c r="C5" s="134"/>
      <c r="D5" s="126"/>
      <c r="E5" s="16"/>
      <c r="F5" s="15"/>
      <c r="G5" s="37"/>
      <c r="H5" s="38"/>
      <c r="I5" s="24"/>
      <c r="J5" s="29" t="str">
        <f>IF(I5="","",INDEX(データ!$AL$4:$AL$22,MATCH(申し込みシート!I5,データ!$AK$4:$AK$14,0)))</f>
        <v/>
      </c>
      <c r="K5" s="49"/>
      <c r="L5" s="54" t="str">
        <f>IF(K5="","",INDEX(データ!$AM$4:$AM$22,MATCH(申し込みシート!I5,データ!$AK$4:$AK$14,0)))</f>
        <v/>
      </c>
      <c r="M5" s="24"/>
      <c r="N5" s="29" t="str">
        <f>IF(M5="","",INDEX(データ!$AL$4:$AL$22,MATCH(申し込みシート!M5,データ!$AK$4:$AK$14,0)))</f>
        <v/>
      </c>
      <c r="O5" s="51"/>
      <c r="P5" s="58" t="str">
        <f>IF(O5="","",INDEX(データ!$AM$4:$AM$22,MATCH(申し込みシート!M5,データ!$AK$4:$AK$14,0)))</f>
        <v/>
      </c>
      <c r="Q5" s="33"/>
      <c r="R5" s="85"/>
      <c r="S5" s="18"/>
      <c r="T5" s="127" t="str">
        <f>IF(C5="","",INDEX(データ!$AG$4:$AG$428,MATCH(申し込みシート!C5,データ!$AF$4:$AF$428,0)))</f>
        <v/>
      </c>
      <c r="V5" s="74" t="str">
        <f>CONCATENATE(AA5,A5)</f>
        <v>001</v>
      </c>
      <c r="W5" s="74" t="str">
        <f t="shared" ref="W5:W44" si="0">CONCATENATE(E5,AH5,G5,AI5)</f>
        <v>()</v>
      </c>
      <c r="X5" s="74">
        <f>F5</f>
        <v>0</v>
      </c>
      <c r="Y5" s="74">
        <f>H5</f>
        <v>0</v>
      </c>
      <c r="Z5" s="74">
        <v>33</v>
      </c>
      <c r="AA5" s="74" t="str">
        <f>T5</f>
        <v/>
      </c>
      <c r="AB5" s="77">
        <f>D5</f>
        <v>0</v>
      </c>
      <c r="AC5" s="74" t="str">
        <f t="shared" ref="AC5:AC44" si="1">IF(I5="","",CONCATENATE(AF5,K5))</f>
        <v/>
      </c>
      <c r="AD5" s="118" t="str">
        <f t="shared" ref="AD5:AD44" si="2">IF(M5="","",CONCATENATE(AG5,O5))</f>
        <v/>
      </c>
      <c r="AE5" s="119"/>
      <c r="AF5" t="e">
        <f>INDEX(データ!$AN$4:$AN$14,MATCH(申し込みシート!I5,データ!$AK$4:$AK$14,0))</f>
        <v>#N/A</v>
      </c>
      <c r="AG5" t="e">
        <f>INDEX(データ!$AN$4:$AN$14,MATCH(申し込みシート!M5,データ!$AK$4:$AK$14,0))</f>
        <v>#N/A</v>
      </c>
      <c r="AH5" t="s">
        <v>418</v>
      </c>
      <c r="AI5" t="s">
        <v>419</v>
      </c>
    </row>
    <row r="6" spans="1:35" ht="18" customHeight="1" x14ac:dyDescent="0.15">
      <c r="A6" s="70" t="s">
        <v>421</v>
      </c>
      <c r="B6" s="141"/>
      <c r="C6" s="135"/>
      <c r="D6" s="125"/>
      <c r="E6" s="11"/>
      <c r="F6" s="11"/>
      <c r="G6" s="12"/>
      <c r="H6" s="40"/>
      <c r="I6" s="25"/>
      <c r="J6" s="9" t="str">
        <f>IF(I6="","",INDEX(データ!$AL$4:$AL$22,MATCH(申し込みシート!I6,データ!$AK$4:$AK$14,0)))</f>
        <v/>
      </c>
      <c r="K6" s="49"/>
      <c r="L6" s="55" t="str">
        <f>IF(K6="","",INDEX(データ!$AM$4:$AM$22,MATCH(申し込みシート!I6,データ!$AK$4:$AK$14,0)))</f>
        <v/>
      </c>
      <c r="M6" s="25"/>
      <c r="N6" s="9" t="str">
        <f>IF(M6="","",INDEX(データ!$AL$4:$AL$22,MATCH(申し込みシート!M6,データ!$AK$4:$AK$14,0)))</f>
        <v/>
      </c>
      <c r="O6" s="51"/>
      <c r="P6" s="58" t="str">
        <f>IF(O6="","",INDEX(データ!$AM$4:$AM$22,MATCH(申し込みシート!M6,データ!$AK$4:$AK$14,0)))</f>
        <v/>
      </c>
      <c r="Q6" s="34"/>
      <c r="R6" s="86"/>
      <c r="S6" s="19"/>
      <c r="T6" t="str">
        <f>IF(C6="","",INDEX(データ!$AG$4:$AG$428,MATCH(申し込みシート!C6,データ!$AF$4:$AF$428,0)))</f>
        <v/>
      </c>
      <c r="V6" s="74" t="str">
        <f t="shared" ref="V6:V44" si="3">CONCATENATE(AA6,A6)</f>
        <v>002</v>
      </c>
      <c r="W6" s="74" t="str">
        <f t="shared" si="0"/>
        <v>()</v>
      </c>
      <c r="X6" s="74">
        <f t="shared" ref="X6:X44" si="4">F6</f>
        <v>0</v>
      </c>
      <c r="Y6" s="74">
        <f t="shared" ref="Y6:Y44" si="5">H6</f>
        <v>0</v>
      </c>
      <c r="Z6" s="74">
        <v>33</v>
      </c>
      <c r="AA6" s="74" t="str">
        <f t="shared" ref="AA6:AA44" si="6">T6</f>
        <v/>
      </c>
      <c r="AB6" s="74">
        <f t="shared" ref="AB6:AB44" si="7">D6</f>
        <v>0</v>
      </c>
      <c r="AC6" s="74" t="str">
        <f t="shared" si="1"/>
        <v/>
      </c>
      <c r="AD6" s="118" t="str">
        <f t="shared" si="2"/>
        <v/>
      </c>
      <c r="AE6" s="120"/>
      <c r="AF6" t="e">
        <f>INDEX(データ!$AN$4:$AN$14,MATCH(申し込みシート!I6,データ!$AK$4:$AK$14,0))</f>
        <v>#N/A</v>
      </c>
      <c r="AG6" t="e">
        <f>INDEX(データ!$AN$4:$AN$14,MATCH(申し込みシート!M6,データ!$AK$4:$AK$14,0))</f>
        <v>#N/A</v>
      </c>
      <c r="AH6" t="s">
        <v>418</v>
      </c>
      <c r="AI6" t="s">
        <v>419</v>
      </c>
    </row>
    <row r="7" spans="1:35" ht="18" customHeight="1" x14ac:dyDescent="0.15">
      <c r="A7" s="70" t="s">
        <v>422</v>
      </c>
      <c r="B7" s="141"/>
      <c r="C7" s="135"/>
      <c r="D7" s="125"/>
      <c r="E7" s="11"/>
      <c r="F7" s="11"/>
      <c r="G7" s="12"/>
      <c r="H7" s="40"/>
      <c r="I7" s="25"/>
      <c r="J7" s="9" t="str">
        <f>IF(I7="","",INDEX(データ!$AL$4:$AL$22,MATCH(申し込みシート!I7,データ!$AK$4:$AK$14,0)))</f>
        <v/>
      </c>
      <c r="K7" s="49"/>
      <c r="L7" s="55" t="str">
        <f>IF(K7="","",INDEX(データ!$AM$4:$AM$22,MATCH(申し込みシート!I7,データ!$AK$4:$AK$14,0)))</f>
        <v/>
      </c>
      <c r="M7" s="25"/>
      <c r="N7" s="9" t="str">
        <f>IF(M7="","",INDEX(データ!$AL$4:$AL$22,MATCH(申し込みシート!M7,データ!$AK$4:$AK$14,0)))</f>
        <v/>
      </c>
      <c r="O7" s="51"/>
      <c r="P7" s="58" t="str">
        <f>IF(O7="","",INDEX(データ!$AM$4:$AM$22,MATCH(申し込みシート!M7,データ!$AK$4:$AK$14,0)))</f>
        <v/>
      </c>
      <c r="Q7" s="34"/>
      <c r="R7" s="86"/>
      <c r="S7" s="19"/>
      <c r="T7" t="str">
        <f>IF(C7="","",INDEX(データ!$AG$4:$AG$428,MATCH(申し込みシート!C7,データ!$AF$4:$AF$428,0)))</f>
        <v/>
      </c>
      <c r="V7" s="74" t="str">
        <f t="shared" si="3"/>
        <v>003</v>
      </c>
      <c r="W7" s="74" t="str">
        <f t="shared" si="0"/>
        <v>()</v>
      </c>
      <c r="X7" s="74">
        <f t="shared" si="4"/>
        <v>0</v>
      </c>
      <c r="Y7" s="74">
        <f t="shared" si="5"/>
        <v>0</v>
      </c>
      <c r="Z7" s="74">
        <v>33</v>
      </c>
      <c r="AA7" s="74" t="str">
        <f t="shared" si="6"/>
        <v/>
      </c>
      <c r="AB7" s="74">
        <f t="shared" si="7"/>
        <v>0</v>
      </c>
      <c r="AC7" s="74" t="str">
        <f t="shared" si="1"/>
        <v/>
      </c>
      <c r="AD7" s="118" t="str">
        <f t="shared" si="2"/>
        <v/>
      </c>
      <c r="AE7" s="120"/>
      <c r="AF7" t="e">
        <f>INDEX(データ!$AN$4:$AN$14,MATCH(申し込みシート!I7,データ!$AK$4:$AK$14,0))</f>
        <v>#N/A</v>
      </c>
      <c r="AG7" t="e">
        <f>INDEX(データ!$AN$4:$AN$14,MATCH(申し込みシート!M7,データ!$AK$4:$AK$14,0))</f>
        <v>#N/A</v>
      </c>
      <c r="AH7" t="s">
        <v>418</v>
      </c>
      <c r="AI7" t="s">
        <v>419</v>
      </c>
    </row>
    <row r="8" spans="1:35" ht="18" customHeight="1" x14ac:dyDescent="0.15">
      <c r="A8" s="70" t="s">
        <v>423</v>
      </c>
      <c r="B8" s="141"/>
      <c r="C8" s="135"/>
      <c r="D8" s="125"/>
      <c r="E8" s="11"/>
      <c r="F8" s="11"/>
      <c r="G8" s="12"/>
      <c r="H8" s="40"/>
      <c r="I8" s="25"/>
      <c r="J8" s="9" t="str">
        <f>IF(I8="","",INDEX(データ!$AL$4:$AL$22,MATCH(申し込みシート!I8,データ!$AK$4:$AK$14,0)))</f>
        <v/>
      </c>
      <c r="K8" s="49"/>
      <c r="L8" s="55" t="str">
        <f>IF(K8="","",INDEX(データ!$AM$4:$AM$22,MATCH(申し込みシート!I8,データ!$AK$4:$AK$14,0)))</f>
        <v/>
      </c>
      <c r="M8" s="25"/>
      <c r="N8" s="9" t="str">
        <f>IF(M8="","",INDEX(データ!$AL$4:$AL$22,MATCH(申し込みシート!M8,データ!$AK$4:$AK$14,0)))</f>
        <v/>
      </c>
      <c r="O8" s="51"/>
      <c r="P8" s="58" t="str">
        <f>IF(O8="","",INDEX(データ!$AM$4:$AM$22,MATCH(申し込みシート!M8,データ!$AK$4:$AK$14,0)))</f>
        <v/>
      </c>
      <c r="Q8" s="34"/>
      <c r="R8" s="86"/>
      <c r="S8" s="19"/>
      <c r="T8" t="str">
        <f>IF(C8="","",INDEX(データ!$AG$4:$AG$428,MATCH(申し込みシート!C8,データ!$AF$4:$AF$428,0)))</f>
        <v/>
      </c>
      <c r="V8" s="74" t="str">
        <f t="shared" si="3"/>
        <v>004</v>
      </c>
      <c r="W8" s="74" t="str">
        <f t="shared" si="0"/>
        <v>()</v>
      </c>
      <c r="X8" s="74">
        <f t="shared" si="4"/>
        <v>0</v>
      </c>
      <c r="Y8" s="74">
        <f t="shared" si="5"/>
        <v>0</v>
      </c>
      <c r="Z8" s="74">
        <v>33</v>
      </c>
      <c r="AA8" s="74" t="str">
        <f t="shared" si="6"/>
        <v/>
      </c>
      <c r="AB8" s="74">
        <f t="shared" si="7"/>
        <v>0</v>
      </c>
      <c r="AC8" s="74" t="str">
        <f t="shared" si="1"/>
        <v/>
      </c>
      <c r="AD8" s="118" t="str">
        <f t="shared" si="2"/>
        <v/>
      </c>
      <c r="AE8" s="120"/>
      <c r="AF8" t="e">
        <f>INDEX(データ!$AN$4:$AN$14,MATCH(申し込みシート!I8,データ!$AK$4:$AK$14,0))</f>
        <v>#N/A</v>
      </c>
      <c r="AG8" t="e">
        <f>INDEX(データ!$AN$4:$AN$14,MATCH(申し込みシート!M8,データ!$AK$4:$AK$14,0))</f>
        <v>#N/A</v>
      </c>
      <c r="AH8" t="s">
        <v>418</v>
      </c>
      <c r="AI8" t="s">
        <v>419</v>
      </c>
    </row>
    <row r="9" spans="1:35" ht="18" customHeight="1" x14ac:dyDescent="0.15">
      <c r="A9" s="70" t="s">
        <v>424</v>
      </c>
      <c r="B9" s="141"/>
      <c r="C9" s="135"/>
      <c r="D9" s="125"/>
      <c r="E9" s="11"/>
      <c r="F9" s="11"/>
      <c r="G9" s="12"/>
      <c r="H9" s="40"/>
      <c r="I9" s="25"/>
      <c r="J9" s="9" t="str">
        <f>IF(I9="","",INDEX(データ!$AL$4:$AL$22,MATCH(申し込みシート!I9,データ!$AK$4:$AK$14,0)))</f>
        <v/>
      </c>
      <c r="K9" s="49"/>
      <c r="L9" s="55" t="str">
        <f>IF(K9="","",INDEX(データ!$AM$4:$AM$22,MATCH(申し込みシート!I9,データ!$AK$4:$AK$14,0)))</f>
        <v/>
      </c>
      <c r="M9" s="25"/>
      <c r="N9" s="9" t="str">
        <f>IF(M9="","",INDEX(データ!$AL$4:$AL$22,MATCH(申し込みシート!M9,データ!$AK$4:$AK$14,0)))</f>
        <v/>
      </c>
      <c r="O9" s="51"/>
      <c r="P9" s="58" t="str">
        <f>IF(O9="","",INDEX(データ!$AM$4:$AM$22,MATCH(申し込みシート!M9,データ!$AK$4:$AK$14,0)))</f>
        <v/>
      </c>
      <c r="Q9" s="34"/>
      <c r="R9" s="86"/>
      <c r="S9" s="19"/>
      <c r="T9" t="str">
        <f>IF(C9="","",INDEX(データ!$AG$4:$AG$428,MATCH(申し込みシート!C9,データ!$AF$4:$AF$428,0)))</f>
        <v/>
      </c>
      <c r="V9" s="74" t="str">
        <f t="shared" si="3"/>
        <v>005</v>
      </c>
      <c r="W9" s="74" t="str">
        <f t="shared" si="0"/>
        <v>()</v>
      </c>
      <c r="X9" s="74">
        <f t="shared" si="4"/>
        <v>0</v>
      </c>
      <c r="Y9" s="74">
        <f t="shared" si="5"/>
        <v>0</v>
      </c>
      <c r="Z9" s="74">
        <v>33</v>
      </c>
      <c r="AA9" s="74" t="str">
        <f t="shared" si="6"/>
        <v/>
      </c>
      <c r="AB9" s="74">
        <f t="shared" si="7"/>
        <v>0</v>
      </c>
      <c r="AC9" s="74" t="str">
        <f t="shared" si="1"/>
        <v/>
      </c>
      <c r="AD9" s="118" t="str">
        <f t="shared" si="2"/>
        <v/>
      </c>
      <c r="AE9" s="120"/>
      <c r="AF9" t="e">
        <f>INDEX(データ!$AN$4:$AN$14,MATCH(申し込みシート!I9,データ!$AK$4:$AK$14,0))</f>
        <v>#N/A</v>
      </c>
      <c r="AG9" t="e">
        <f>INDEX(データ!$AN$4:$AN$14,MATCH(申し込みシート!M9,データ!$AK$4:$AK$14,0))</f>
        <v>#N/A</v>
      </c>
      <c r="AH9" t="s">
        <v>418</v>
      </c>
      <c r="AI9" t="s">
        <v>419</v>
      </c>
    </row>
    <row r="10" spans="1:35" ht="18" customHeight="1" x14ac:dyDescent="0.15">
      <c r="A10" s="70" t="s">
        <v>425</v>
      </c>
      <c r="B10" s="141"/>
      <c r="C10" s="135"/>
      <c r="D10" s="125"/>
      <c r="E10" s="11"/>
      <c r="F10" s="11"/>
      <c r="G10" s="12"/>
      <c r="H10" s="40"/>
      <c r="I10" s="25"/>
      <c r="J10" s="9" t="str">
        <f>IF(I10="","",INDEX(データ!$AL$4:$AL$22,MATCH(申し込みシート!I10,データ!$AK$4:$AK$14,0)))</f>
        <v/>
      </c>
      <c r="K10" s="49"/>
      <c r="L10" s="55" t="str">
        <f>IF(K10="","",INDEX(データ!$AM$4:$AM$22,MATCH(申し込みシート!I10,データ!$AK$4:$AK$14,0)))</f>
        <v/>
      </c>
      <c r="M10" s="25"/>
      <c r="N10" s="9" t="str">
        <f>IF(M10="","",INDEX(データ!$AL$4:$AL$22,MATCH(申し込みシート!M10,データ!$AK$4:$AK$14,0)))</f>
        <v/>
      </c>
      <c r="O10" s="51"/>
      <c r="P10" s="58" t="str">
        <f>IF(O10="","",INDEX(データ!$AM$4:$AM$22,MATCH(申し込みシート!M10,データ!$AK$4:$AK$14,0)))</f>
        <v/>
      </c>
      <c r="Q10" s="34"/>
      <c r="R10" s="86"/>
      <c r="S10" s="19"/>
      <c r="T10" t="str">
        <f>IF(C10="","",INDEX(データ!$AG$4:$AG$428,MATCH(申し込みシート!C10,データ!$AF$4:$AF$428,0)))</f>
        <v/>
      </c>
      <c r="V10" s="74" t="str">
        <f t="shared" si="3"/>
        <v>006</v>
      </c>
      <c r="W10" s="74" t="str">
        <f t="shared" si="0"/>
        <v>()</v>
      </c>
      <c r="X10" s="74">
        <f t="shared" si="4"/>
        <v>0</v>
      </c>
      <c r="Y10" s="74">
        <f t="shared" si="5"/>
        <v>0</v>
      </c>
      <c r="Z10" s="74">
        <v>33</v>
      </c>
      <c r="AA10" s="74" t="str">
        <f t="shared" si="6"/>
        <v/>
      </c>
      <c r="AB10" s="74">
        <f t="shared" si="7"/>
        <v>0</v>
      </c>
      <c r="AC10" s="74" t="str">
        <f t="shared" si="1"/>
        <v/>
      </c>
      <c r="AD10" s="118" t="str">
        <f t="shared" si="2"/>
        <v/>
      </c>
      <c r="AE10" s="120"/>
      <c r="AF10" t="e">
        <f>INDEX(データ!$AN$4:$AN$14,MATCH(申し込みシート!I10,データ!$AK$4:$AK$14,0))</f>
        <v>#N/A</v>
      </c>
      <c r="AG10" t="e">
        <f>INDEX(データ!$AN$4:$AN$14,MATCH(申し込みシート!M10,データ!$AK$4:$AK$14,0))</f>
        <v>#N/A</v>
      </c>
      <c r="AH10" t="s">
        <v>418</v>
      </c>
      <c r="AI10" t="s">
        <v>419</v>
      </c>
    </row>
    <row r="11" spans="1:35" ht="18" customHeight="1" x14ac:dyDescent="0.15">
      <c r="A11" s="70" t="s">
        <v>426</v>
      </c>
      <c r="B11" s="141"/>
      <c r="C11" s="135"/>
      <c r="D11" s="125"/>
      <c r="E11" s="11"/>
      <c r="F11" s="11"/>
      <c r="G11" s="12"/>
      <c r="H11" s="40"/>
      <c r="I11" s="25"/>
      <c r="J11" s="9" t="str">
        <f>IF(I11="","",INDEX(データ!$AL$4:$AL$22,MATCH(申し込みシート!I11,データ!$AK$4:$AK$14,0)))</f>
        <v/>
      </c>
      <c r="K11" s="49"/>
      <c r="L11" s="55" t="str">
        <f>IF(K11="","",INDEX(データ!$AM$4:$AM$22,MATCH(申し込みシート!I11,データ!$AK$4:$AK$14,0)))</f>
        <v/>
      </c>
      <c r="M11" s="25"/>
      <c r="N11" s="9" t="str">
        <f>IF(M11="","",INDEX(データ!$AL$4:$AL$22,MATCH(申し込みシート!M11,データ!$AK$4:$AK$14,0)))</f>
        <v/>
      </c>
      <c r="O11" s="51"/>
      <c r="P11" s="58" t="str">
        <f>IF(O11="","",INDEX(データ!$AM$4:$AM$22,MATCH(申し込みシート!M11,データ!$AK$4:$AK$14,0)))</f>
        <v/>
      </c>
      <c r="Q11" s="34"/>
      <c r="R11" s="86"/>
      <c r="S11" s="19"/>
      <c r="T11" t="str">
        <f>IF(C11="","",INDEX(データ!$AG$4:$AG$428,MATCH(申し込みシート!C11,データ!$AF$4:$AF$428,0)))</f>
        <v/>
      </c>
      <c r="V11" s="74" t="str">
        <f t="shared" si="3"/>
        <v>007</v>
      </c>
      <c r="W11" s="74" t="str">
        <f t="shared" si="0"/>
        <v>()</v>
      </c>
      <c r="X11" s="74">
        <f t="shared" si="4"/>
        <v>0</v>
      </c>
      <c r="Y11" s="74">
        <f t="shared" si="5"/>
        <v>0</v>
      </c>
      <c r="Z11" s="74">
        <v>33</v>
      </c>
      <c r="AA11" s="74" t="str">
        <f t="shared" si="6"/>
        <v/>
      </c>
      <c r="AB11" s="74">
        <f t="shared" si="7"/>
        <v>0</v>
      </c>
      <c r="AC11" s="74" t="str">
        <f t="shared" si="1"/>
        <v/>
      </c>
      <c r="AD11" s="118" t="str">
        <f t="shared" si="2"/>
        <v/>
      </c>
      <c r="AE11" s="120"/>
      <c r="AF11" t="e">
        <f>INDEX(データ!$AN$4:$AN$14,MATCH(申し込みシート!I11,データ!$AK$4:$AK$14,0))</f>
        <v>#N/A</v>
      </c>
      <c r="AG11" t="e">
        <f>INDEX(データ!$AN$4:$AN$14,MATCH(申し込みシート!M11,データ!$AK$4:$AK$14,0))</f>
        <v>#N/A</v>
      </c>
      <c r="AH11" t="s">
        <v>418</v>
      </c>
      <c r="AI11" t="s">
        <v>419</v>
      </c>
    </row>
    <row r="12" spans="1:35" ht="18" customHeight="1" x14ac:dyDescent="0.15">
      <c r="A12" s="70" t="s">
        <v>427</v>
      </c>
      <c r="B12" s="141"/>
      <c r="C12" s="135"/>
      <c r="D12" s="125"/>
      <c r="E12" s="11"/>
      <c r="F12" s="11"/>
      <c r="G12" s="12"/>
      <c r="H12" s="40"/>
      <c r="I12" s="25"/>
      <c r="J12" s="9" t="str">
        <f>IF(I12="","",INDEX(データ!$AL$4:$AL$22,MATCH(申し込みシート!I12,データ!$AK$4:$AK$14,0)))</f>
        <v/>
      </c>
      <c r="K12" s="49"/>
      <c r="L12" s="55" t="str">
        <f>IF(K12="","",INDEX(データ!$AM$4:$AM$22,MATCH(申し込みシート!I12,データ!$AK$4:$AK$14,0)))</f>
        <v/>
      </c>
      <c r="M12" s="25"/>
      <c r="N12" s="9" t="str">
        <f>IF(M12="","",INDEX(データ!$AL$4:$AL$22,MATCH(申し込みシート!M12,データ!$AK$4:$AK$14,0)))</f>
        <v/>
      </c>
      <c r="O12" s="51"/>
      <c r="P12" s="58" t="str">
        <f>IF(O12="","",INDEX(データ!$AM$4:$AM$22,MATCH(申し込みシート!M12,データ!$AK$4:$AK$14,0)))</f>
        <v/>
      </c>
      <c r="Q12" s="34"/>
      <c r="R12" s="86"/>
      <c r="S12" s="19"/>
      <c r="T12" t="str">
        <f>IF(C12="","",INDEX(データ!$AG$4:$AG$428,MATCH(申し込みシート!C12,データ!$AF$4:$AF$428,0)))</f>
        <v/>
      </c>
      <c r="V12" s="74" t="str">
        <f t="shared" si="3"/>
        <v>008</v>
      </c>
      <c r="W12" s="74" t="str">
        <f t="shared" si="0"/>
        <v>()</v>
      </c>
      <c r="X12" s="74">
        <f t="shared" si="4"/>
        <v>0</v>
      </c>
      <c r="Y12" s="74">
        <f t="shared" si="5"/>
        <v>0</v>
      </c>
      <c r="Z12" s="74">
        <v>33</v>
      </c>
      <c r="AA12" s="74" t="str">
        <f t="shared" si="6"/>
        <v/>
      </c>
      <c r="AB12" s="74">
        <f t="shared" si="7"/>
        <v>0</v>
      </c>
      <c r="AC12" s="74" t="str">
        <f t="shared" si="1"/>
        <v/>
      </c>
      <c r="AD12" s="118" t="str">
        <f t="shared" si="2"/>
        <v/>
      </c>
      <c r="AE12" s="120"/>
      <c r="AF12" t="e">
        <f>INDEX(データ!$AN$4:$AN$14,MATCH(申し込みシート!I12,データ!$AK$4:$AK$14,0))</f>
        <v>#N/A</v>
      </c>
      <c r="AG12" t="e">
        <f>INDEX(データ!$AN$4:$AN$14,MATCH(申し込みシート!M12,データ!$AK$4:$AK$14,0))</f>
        <v>#N/A</v>
      </c>
      <c r="AH12" t="s">
        <v>418</v>
      </c>
      <c r="AI12" t="s">
        <v>419</v>
      </c>
    </row>
    <row r="13" spans="1:35" ht="18" customHeight="1" x14ac:dyDescent="0.15">
      <c r="A13" s="70" t="s">
        <v>428</v>
      </c>
      <c r="B13" s="141"/>
      <c r="C13" s="135"/>
      <c r="D13" s="125"/>
      <c r="E13" s="11"/>
      <c r="F13" s="11"/>
      <c r="G13" s="12"/>
      <c r="H13" s="40"/>
      <c r="I13" s="25"/>
      <c r="J13" s="9" t="str">
        <f>IF(I13="","",INDEX(データ!$AL$4:$AL$22,MATCH(申し込みシート!I13,データ!$AK$4:$AK$14,0)))</f>
        <v/>
      </c>
      <c r="K13" s="49"/>
      <c r="L13" s="55" t="str">
        <f>IF(K13="","",INDEX(データ!$AM$4:$AM$22,MATCH(申し込みシート!I13,データ!$AK$4:$AK$14,0)))</f>
        <v/>
      </c>
      <c r="M13" s="25"/>
      <c r="N13" s="9" t="str">
        <f>IF(M13="","",INDEX(データ!$AL$4:$AL$22,MATCH(申し込みシート!M13,データ!$AK$4:$AK$14,0)))</f>
        <v/>
      </c>
      <c r="O13" s="51"/>
      <c r="P13" s="58" t="str">
        <f>IF(O13="","",INDEX(データ!$AM$4:$AM$22,MATCH(申し込みシート!M13,データ!$AK$4:$AK$14,0)))</f>
        <v/>
      </c>
      <c r="Q13" s="34"/>
      <c r="R13" s="86"/>
      <c r="S13" s="19"/>
      <c r="T13" t="str">
        <f>IF(C13="","",INDEX(データ!$AG$4:$AG$428,MATCH(申し込みシート!C13,データ!$AF$4:$AF$428,0)))</f>
        <v/>
      </c>
      <c r="V13" s="74" t="str">
        <f t="shared" si="3"/>
        <v>009</v>
      </c>
      <c r="W13" s="74" t="str">
        <f t="shared" si="0"/>
        <v>()</v>
      </c>
      <c r="X13" s="74">
        <f t="shared" si="4"/>
        <v>0</v>
      </c>
      <c r="Y13" s="74">
        <f t="shared" si="5"/>
        <v>0</v>
      </c>
      <c r="Z13" s="74">
        <v>33</v>
      </c>
      <c r="AA13" s="74" t="str">
        <f t="shared" si="6"/>
        <v/>
      </c>
      <c r="AB13" s="74">
        <f t="shared" si="7"/>
        <v>0</v>
      </c>
      <c r="AC13" s="74" t="str">
        <f t="shared" si="1"/>
        <v/>
      </c>
      <c r="AD13" s="118" t="str">
        <f t="shared" si="2"/>
        <v/>
      </c>
      <c r="AE13" s="120"/>
      <c r="AF13" t="e">
        <f>INDEX(データ!$AN$4:$AN$14,MATCH(申し込みシート!I13,データ!$AK$4:$AK$14,0))</f>
        <v>#N/A</v>
      </c>
      <c r="AG13" t="e">
        <f>INDEX(データ!$AN$4:$AN$14,MATCH(申し込みシート!M13,データ!$AK$4:$AK$14,0))</f>
        <v>#N/A</v>
      </c>
      <c r="AH13" t="s">
        <v>418</v>
      </c>
      <c r="AI13" t="s">
        <v>419</v>
      </c>
    </row>
    <row r="14" spans="1:35" ht="18" customHeight="1" thickBot="1" x14ac:dyDescent="0.2">
      <c r="A14" s="71" t="s">
        <v>429</v>
      </c>
      <c r="B14" s="142"/>
      <c r="C14" s="136"/>
      <c r="D14" s="124"/>
      <c r="E14" s="20"/>
      <c r="F14" s="20"/>
      <c r="G14" s="39"/>
      <c r="H14" s="42"/>
      <c r="I14" s="26"/>
      <c r="J14" s="30" t="str">
        <f>IF(I14="","",INDEX(データ!$AL$4:$AL$22,MATCH(申し込みシート!I14,データ!$AK$4:$AK$14,0)))</f>
        <v/>
      </c>
      <c r="K14" s="50"/>
      <c r="L14" s="56" t="str">
        <f>IF(K14="","",INDEX(データ!$AM$4:$AM$22,MATCH(申し込みシート!I14,データ!$AK$4:$AK$14,0)))</f>
        <v/>
      </c>
      <c r="M14" s="26"/>
      <c r="N14" s="30" t="str">
        <f>IF(M14="","",INDEX(データ!$AL$4:$AL$22,MATCH(申し込みシート!M14,データ!$AK$4:$AK$14,0)))</f>
        <v/>
      </c>
      <c r="O14" s="50"/>
      <c r="P14" s="59" t="str">
        <f>IF(O14="","",INDEX(データ!$AM$4:$AM$22,MATCH(申し込みシート!M14,データ!$AK$4:$AK$14,0)))</f>
        <v/>
      </c>
      <c r="Q14" s="35"/>
      <c r="R14" s="87"/>
      <c r="S14" s="22"/>
      <c r="T14" t="str">
        <f>IF(C14="","",INDEX(データ!$AG$4:$AG$428,MATCH(申し込みシート!C14,データ!$AF$4:$AF$428,0)))</f>
        <v/>
      </c>
      <c r="V14" s="74" t="str">
        <f t="shared" si="3"/>
        <v>010</v>
      </c>
      <c r="W14" s="74" t="str">
        <f t="shared" si="0"/>
        <v>()</v>
      </c>
      <c r="X14" s="74">
        <f t="shared" si="4"/>
        <v>0</v>
      </c>
      <c r="Y14" s="74">
        <f t="shared" si="5"/>
        <v>0</v>
      </c>
      <c r="Z14" s="74">
        <v>33</v>
      </c>
      <c r="AA14" s="74" t="str">
        <f t="shared" si="6"/>
        <v/>
      </c>
      <c r="AB14" s="74">
        <f t="shared" si="7"/>
        <v>0</v>
      </c>
      <c r="AC14" s="74" t="str">
        <f t="shared" si="1"/>
        <v/>
      </c>
      <c r="AD14" s="118" t="str">
        <f t="shared" si="2"/>
        <v/>
      </c>
      <c r="AE14" s="120"/>
      <c r="AF14" t="e">
        <f>INDEX(データ!$AN$4:$AN$14,MATCH(申し込みシート!I14,データ!$AK$4:$AK$14,0))</f>
        <v>#N/A</v>
      </c>
      <c r="AG14" t="e">
        <f>INDEX(データ!$AN$4:$AN$14,MATCH(申し込みシート!M14,データ!$AK$4:$AK$14,0))</f>
        <v>#N/A</v>
      </c>
      <c r="AH14" t="s">
        <v>418</v>
      </c>
      <c r="AI14" t="s">
        <v>419</v>
      </c>
    </row>
    <row r="15" spans="1:35" ht="18" customHeight="1" x14ac:dyDescent="0.15">
      <c r="A15" s="72" t="s">
        <v>430</v>
      </c>
      <c r="B15" s="140"/>
      <c r="C15" s="134"/>
      <c r="D15" s="126"/>
      <c r="E15" s="13"/>
      <c r="F15" s="13"/>
      <c r="G15" s="14"/>
      <c r="H15" s="41"/>
      <c r="I15" s="27"/>
      <c r="J15" s="8" t="str">
        <f>IF(I15="","",INDEX(データ!$AL$4:$AL$22,MATCH(申し込みシート!I15,データ!$AK$4:$AK$14,0)))</f>
        <v/>
      </c>
      <c r="K15" s="51"/>
      <c r="L15" s="57" t="str">
        <f>IF(K15="","",INDEX(データ!$AM$4:$AM$22,MATCH(申し込みシート!I15,データ!$AK$4:$AK$14,0)))</f>
        <v/>
      </c>
      <c r="M15" s="27"/>
      <c r="N15" s="8" t="str">
        <f>IF(M15="","",INDEX(データ!$AL$4:$AL$22,MATCH(申し込みシート!M15,データ!$AK$4:$AK$14,0)))</f>
        <v/>
      </c>
      <c r="O15" s="51"/>
      <c r="P15" s="58" t="str">
        <f>IF(O15="","",INDEX(データ!$AM$4:$AM$22,MATCH(申し込みシート!M15,データ!$AK$4:$AK$14,0)))</f>
        <v/>
      </c>
      <c r="Q15" s="36"/>
      <c r="R15" s="88"/>
      <c r="S15" s="23"/>
      <c r="T15" t="str">
        <f>IF(C15="","",INDEX(データ!$AG$4:$AG$428,MATCH(申し込みシート!C15,データ!$AF$4:$AF$428,0)))</f>
        <v/>
      </c>
      <c r="V15" s="74" t="str">
        <f t="shared" si="3"/>
        <v>011</v>
      </c>
      <c r="W15" s="74" t="str">
        <f t="shared" si="0"/>
        <v>()</v>
      </c>
      <c r="X15" s="74">
        <f t="shared" si="4"/>
        <v>0</v>
      </c>
      <c r="Y15" s="74">
        <f t="shared" si="5"/>
        <v>0</v>
      </c>
      <c r="Z15" s="74">
        <v>33</v>
      </c>
      <c r="AA15" s="74" t="str">
        <f t="shared" si="6"/>
        <v/>
      </c>
      <c r="AB15" s="74">
        <f t="shared" si="7"/>
        <v>0</v>
      </c>
      <c r="AC15" s="74" t="str">
        <f t="shared" si="1"/>
        <v/>
      </c>
      <c r="AD15" s="118" t="str">
        <f t="shared" si="2"/>
        <v/>
      </c>
      <c r="AE15" s="120"/>
      <c r="AF15" t="e">
        <f>INDEX(データ!$AN$4:$AN$14,MATCH(申し込みシート!I15,データ!$AK$4:$AK$14,0))</f>
        <v>#N/A</v>
      </c>
      <c r="AG15" t="e">
        <f>INDEX(データ!$AN$4:$AN$14,MATCH(申し込みシート!M15,データ!$AK$4:$AK$14,0))</f>
        <v>#N/A</v>
      </c>
      <c r="AH15" t="s">
        <v>418</v>
      </c>
      <c r="AI15" t="s">
        <v>419</v>
      </c>
    </row>
    <row r="16" spans="1:35" ht="18" customHeight="1" x14ac:dyDescent="0.15">
      <c r="A16" s="70" t="s">
        <v>431</v>
      </c>
      <c r="B16" s="141"/>
      <c r="C16" s="135"/>
      <c r="D16" s="125"/>
      <c r="E16" s="11"/>
      <c r="F16" s="11"/>
      <c r="G16" s="12"/>
      <c r="H16" s="40"/>
      <c r="I16" s="25"/>
      <c r="J16" s="9" t="str">
        <f>IF(I16="","",INDEX(データ!$AL$4:$AL$22,MATCH(申し込みシート!I16,データ!$AK$4:$AK$14,0)))</f>
        <v/>
      </c>
      <c r="K16" s="49"/>
      <c r="L16" s="55" t="str">
        <f>IF(K16="","",INDEX(データ!$AM$4:$AM$22,MATCH(申し込みシート!I16,データ!$AK$4:$AK$14,0)))</f>
        <v/>
      </c>
      <c r="M16" s="25"/>
      <c r="N16" s="9" t="str">
        <f>IF(M16="","",INDEX(データ!$AL$4:$AL$22,MATCH(申し込みシート!M16,データ!$AK$4:$AK$14,0)))</f>
        <v/>
      </c>
      <c r="O16" s="51"/>
      <c r="P16" s="58" t="str">
        <f>IF(O16="","",INDEX(データ!$AM$4:$AM$22,MATCH(申し込みシート!M16,データ!$AK$4:$AK$14,0)))</f>
        <v/>
      </c>
      <c r="Q16" s="34"/>
      <c r="R16" s="86"/>
      <c r="S16" s="19"/>
      <c r="T16" t="str">
        <f>IF(C16="","",INDEX(データ!$AG$4:$AG$428,MATCH(申し込みシート!C16,データ!$AF$4:$AF$428,0)))</f>
        <v/>
      </c>
      <c r="V16" s="74" t="str">
        <f t="shared" si="3"/>
        <v>012</v>
      </c>
      <c r="W16" s="74" t="str">
        <f t="shared" si="0"/>
        <v>()</v>
      </c>
      <c r="X16" s="74">
        <f t="shared" si="4"/>
        <v>0</v>
      </c>
      <c r="Y16" s="74">
        <f t="shared" si="5"/>
        <v>0</v>
      </c>
      <c r="Z16" s="74">
        <v>33</v>
      </c>
      <c r="AA16" s="74" t="str">
        <f t="shared" si="6"/>
        <v/>
      </c>
      <c r="AB16" s="74">
        <f t="shared" si="7"/>
        <v>0</v>
      </c>
      <c r="AC16" s="74" t="str">
        <f t="shared" si="1"/>
        <v/>
      </c>
      <c r="AD16" s="118" t="str">
        <f t="shared" si="2"/>
        <v/>
      </c>
      <c r="AE16" s="120"/>
      <c r="AF16" t="e">
        <f>INDEX(データ!$AN$4:$AN$14,MATCH(申し込みシート!I16,データ!$AK$4:$AK$14,0))</f>
        <v>#N/A</v>
      </c>
      <c r="AG16" t="e">
        <f>INDEX(データ!$AN$4:$AN$14,MATCH(申し込みシート!M16,データ!$AK$4:$AK$14,0))</f>
        <v>#N/A</v>
      </c>
      <c r="AH16" t="s">
        <v>418</v>
      </c>
      <c r="AI16" t="s">
        <v>419</v>
      </c>
    </row>
    <row r="17" spans="1:35" ht="18" customHeight="1" x14ac:dyDescent="0.15">
      <c r="A17" s="70" t="s">
        <v>432</v>
      </c>
      <c r="B17" s="141"/>
      <c r="C17" s="135"/>
      <c r="D17" s="125"/>
      <c r="E17" s="11"/>
      <c r="F17" s="11"/>
      <c r="G17" s="12"/>
      <c r="H17" s="40"/>
      <c r="I17" s="25"/>
      <c r="J17" s="9" t="str">
        <f>IF(I17="","",INDEX(データ!$AL$4:$AL$22,MATCH(申し込みシート!I17,データ!$AK$4:$AK$14,0)))</f>
        <v/>
      </c>
      <c r="K17" s="49"/>
      <c r="L17" s="55" t="str">
        <f>IF(K17="","",INDEX(データ!$AM$4:$AM$22,MATCH(申し込みシート!I17,データ!$AK$4:$AK$14,0)))</f>
        <v/>
      </c>
      <c r="M17" s="25"/>
      <c r="N17" s="9" t="str">
        <f>IF(M17="","",INDEX(データ!$AL$4:$AL$22,MATCH(申し込みシート!M17,データ!$AK$4:$AK$14,0)))</f>
        <v/>
      </c>
      <c r="O17" s="51"/>
      <c r="P17" s="58" t="str">
        <f>IF(O17="","",INDEX(データ!$AM$4:$AM$22,MATCH(申し込みシート!M17,データ!$AK$4:$AK$14,0)))</f>
        <v/>
      </c>
      <c r="Q17" s="34"/>
      <c r="R17" s="86"/>
      <c r="S17" s="19"/>
      <c r="T17" t="str">
        <f>IF(C17="","",INDEX(データ!$AG$4:$AG$428,MATCH(申し込みシート!C17,データ!$AF$4:$AF$428,0)))</f>
        <v/>
      </c>
      <c r="V17" s="74" t="str">
        <f t="shared" si="3"/>
        <v>013</v>
      </c>
      <c r="W17" s="74" t="str">
        <f t="shared" si="0"/>
        <v>()</v>
      </c>
      <c r="X17" s="74">
        <f t="shared" si="4"/>
        <v>0</v>
      </c>
      <c r="Y17" s="74">
        <f t="shared" si="5"/>
        <v>0</v>
      </c>
      <c r="Z17" s="74">
        <v>33</v>
      </c>
      <c r="AA17" s="74" t="str">
        <f t="shared" si="6"/>
        <v/>
      </c>
      <c r="AB17" s="74">
        <f t="shared" si="7"/>
        <v>0</v>
      </c>
      <c r="AC17" s="74" t="str">
        <f t="shared" si="1"/>
        <v/>
      </c>
      <c r="AD17" s="118" t="str">
        <f t="shared" si="2"/>
        <v/>
      </c>
      <c r="AE17" s="120"/>
      <c r="AF17" t="e">
        <f>INDEX(データ!$AN$4:$AN$14,MATCH(申し込みシート!I17,データ!$AK$4:$AK$14,0))</f>
        <v>#N/A</v>
      </c>
      <c r="AG17" t="e">
        <f>INDEX(データ!$AN$4:$AN$14,MATCH(申し込みシート!M17,データ!$AK$4:$AK$14,0))</f>
        <v>#N/A</v>
      </c>
      <c r="AH17" t="s">
        <v>418</v>
      </c>
      <c r="AI17" t="s">
        <v>419</v>
      </c>
    </row>
    <row r="18" spans="1:35" ht="18" customHeight="1" x14ac:dyDescent="0.15">
      <c r="A18" s="70" t="s">
        <v>433</v>
      </c>
      <c r="B18" s="141"/>
      <c r="C18" s="135"/>
      <c r="D18" s="125"/>
      <c r="E18" s="11"/>
      <c r="F18" s="11"/>
      <c r="G18" s="12"/>
      <c r="H18" s="40"/>
      <c r="I18" s="25"/>
      <c r="J18" s="9" t="str">
        <f>IF(I18="","",INDEX(データ!$AL$4:$AL$22,MATCH(申し込みシート!I18,データ!$AK$4:$AK$14,0)))</f>
        <v/>
      </c>
      <c r="K18" s="49"/>
      <c r="L18" s="55" t="str">
        <f>IF(K18="","",INDEX(データ!$AM$4:$AM$22,MATCH(申し込みシート!I18,データ!$AK$4:$AK$14,0)))</f>
        <v/>
      </c>
      <c r="M18" s="25"/>
      <c r="N18" s="9" t="str">
        <f>IF(M18="","",INDEX(データ!$AL$4:$AL$22,MATCH(申し込みシート!M18,データ!$AK$4:$AK$14,0)))</f>
        <v/>
      </c>
      <c r="O18" s="51"/>
      <c r="P18" s="58" t="str">
        <f>IF(O18="","",INDEX(データ!$AM$4:$AM$22,MATCH(申し込みシート!M18,データ!$AK$4:$AK$14,0)))</f>
        <v/>
      </c>
      <c r="Q18" s="34"/>
      <c r="R18" s="86"/>
      <c r="S18" s="19"/>
      <c r="T18" t="str">
        <f>IF(C18="","",INDEX(データ!$AG$4:$AG$428,MATCH(申し込みシート!C18,データ!$AF$4:$AF$428,0)))</f>
        <v/>
      </c>
      <c r="V18" s="74" t="str">
        <f t="shared" si="3"/>
        <v>014</v>
      </c>
      <c r="W18" s="74" t="str">
        <f t="shared" si="0"/>
        <v>()</v>
      </c>
      <c r="X18" s="74">
        <f t="shared" si="4"/>
        <v>0</v>
      </c>
      <c r="Y18" s="74">
        <f t="shared" si="5"/>
        <v>0</v>
      </c>
      <c r="Z18" s="74">
        <v>33</v>
      </c>
      <c r="AA18" s="74" t="str">
        <f t="shared" si="6"/>
        <v/>
      </c>
      <c r="AB18" s="74">
        <f t="shared" si="7"/>
        <v>0</v>
      </c>
      <c r="AC18" s="74" t="str">
        <f t="shared" si="1"/>
        <v/>
      </c>
      <c r="AD18" s="118" t="str">
        <f t="shared" si="2"/>
        <v/>
      </c>
      <c r="AE18" s="120"/>
      <c r="AF18" t="e">
        <f>INDEX(データ!$AN$4:$AN$14,MATCH(申し込みシート!I18,データ!$AK$4:$AK$14,0))</f>
        <v>#N/A</v>
      </c>
      <c r="AG18" t="e">
        <f>INDEX(データ!$AN$4:$AN$14,MATCH(申し込みシート!M18,データ!$AK$4:$AK$14,0))</f>
        <v>#N/A</v>
      </c>
      <c r="AH18" t="s">
        <v>418</v>
      </c>
      <c r="AI18" t="s">
        <v>419</v>
      </c>
    </row>
    <row r="19" spans="1:35" ht="18" customHeight="1" x14ac:dyDescent="0.15">
      <c r="A19" s="70" t="s">
        <v>434</v>
      </c>
      <c r="B19" s="141"/>
      <c r="C19" s="135"/>
      <c r="D19" s="125"/>
      <c r="E19" s="11"/>
      <c r="F19" s="11"/>
      <c r="G19" s="12"/>
      <c r="H19" s="40"/>
      <c r="I19" s="25"/>
      <c r="J19" s="9" t="str">
        <f>IF(I19="","",INDEX(データ!$AL$4:$AL$22,MATCH(申し込みシート!I19,データ!$AK$4:$AK$14,0)))</f>
        <v/>
      </c>
      <c r="K19" s="49"/>
      <c r="L19" s="55" t="str">
        <f>IF(K19="","",INDEX(データ!$AM$4:$AM$22,MATCH(申し込みシート!I19,データ!$AK$4:$AK$14,0)))</f>
        <v/>
      </c>
      <c r="M19" s="25"/>
      <c r="N19" s="9" t="str">
        <f>IF(M19="","",INDEX(データ!$AL$4:$AL$22,MATCH(申し込みシート!M19,データ!$AK$4:$AK$14,0)))</f>
        <v/>
      </c>
      <c r="O19" s="51"/>
      <c r="P19" s="58" t="str">
        <f>IF(O19="","",INDEX(データ!$AM$4:$AM$22,MATCH(申し込みシート!M19,データ!$AK$4:$AK$14,0)))</f>
        <v/>
      </c>
      <c r="Q19" s="34"/>
      <c r="R19" s="86"/>
      <c r="S19" s="19"/>
      <c r="T19" t="str">
        <f>IF(C19="","",INDEX(データ!$AG$4:$AG$428,MATCH(申し込みシート!C19,データ!$AF$4:$AF$428,0)))</f>
        <v/>
      </c>
      <c r="V19" s="74" t="str">
        <f t="shared" si="3"/>
        <v>015</v>
      </c>
      <c r="W19" s="74" t="str">
        <f t="shared" si="0"/>
        <v>()</v>
      </c>
      <c r="X19" s="74">
        <f t="shared" si="4"/>
        <v>0</v>
      </c>
      <c r="Y19" s="74">
        <f t="shared" si="5"/>
        <v>0</v>
      </c>
      <c r="Z19" s="74">
        <v>33</v>
      </c>
      <c r="AA19" s="74" t="str">
        <f t="shared" si="6"/>
        <v/>
      </c>
      <c r="AB19" s="74">
        <f t="shared" si="7"/>
        <v>0</v>
      </c>
      <c r="AC19" s="74" t="str">
        <f t="shared" si="1"/>
        <v/>
      </c>
      <c r="AD19" s="118" t="str">
        <f t="shared" si="2"/>
        <v/>
      </c>
      <c r="AE19" s="120"/>
      <c r="AF19" t="e">
        <f>INDEX(データ!$AN$4:$AN$14,MATCH(申し込みシート!I19,データ!$AK$4:$AK$14,0))</f>
        <v>#N/A</v>
      </c>
      <c r="AG19" t="e">
        <f>INDEX(データ!$AN$4:$AN$14,MATCH(申し込みシート!M19,データ!$AK$4:$AK$14,0))</f>
        <v>#N/A</v>
      </c>
      <c r="AH19" t="s">
        <v>418</v>
      </c>
      <c r="AI19" t="s">
        <v>419</v>
      </c>
    </row>
    <row r="20" spans="1:35" ht="18" customHeight="1" x14ac:dyDescent="0.15">
      <c r="A20" s="70" t="s">
        <v>435</v>
      </c>
      <c r="B20" s="141"/>
      <c r="C20" s="135"/>
      <c r="D20" s="125"/>
      <c r="E20" s="11"/>
      <c r="F20" s="11"/>
      <c r="G20" s="12"/>
      <c r="H20" s="40"/>
      <c r="I20" s="25"/>
      <c r="J20" s="9" t="str">
        <f>IF(I20="","",INDEX(データ!$AL$4:$AL$22,MATCH(申し込みシート!I20,データ!$AK$4:$AK$14,0)))</f>
        <v/>
      </c>
      <c r="K20" s="49"/>
      <c r="L20" s="55" t="str">
        <f>IF(K20="","",INDEX(データ!$AM$4:$AM$22,MATCH(申し込みシート!I20,データ!$AK$4:$AK$14,0)))</f>
        <v/>
      </c>
      <c r="M20" s="25"/>
      <c r="N20" s="9" t="str">
        <f>IF(M20="","",INDEX(データ!$AL$4:$AL$22,MATCH(申し込みシート!M20,データ!$AK$4:$AK$14,0)))</f>
        <v/>
      </c>
      <c r="O20" s="51"/>
      <c r="P20" s="58" t="str">
        <f>IF(O20="","",INDEX(データ!$AM$4:$AM$22,MATCH(申し込みシート!M20,データ!$AK$4:$AK$14,0)))</f>
        <v/>
      </c>
      <c r="Q20" s="34"/>
      <c r="R20" s="86"/>
      <c r="S20" s="19"/>
      <c r="T20" t="str">
        <f>IF(C20="","",INDEX(データ!$AG$4:$AG$428,MATCH(申し込みシート!C20,データ!$AF$4:$AF$428,0)))</f>
        <v/>
      </c>
      <c r="V20" s="74" t="str">
        <f t="shared" si="3"/>
        <v>016</v>
      </c>
      <c r="W20" s="74" t="str">
        <f t="shared" si="0"/>
        <v>()</v>
      </c>
      <c r="X20" s="74">
        <f t="shared" si="4"/>
        <v>0</v>
      </c>
      <c r="Y20" s="74">
        <f t="shared" si="5"/>
        <v>0</v>
      </c>
      <c r="Z20" s="74">
        <v>33</v>
      </c>
      <c r="AA20" s="74" t="str">
        <f t="shared" si="6"/>
        <v/>
      </c>
      <c r="AB20" s="74">
        <f t="shared" si="7"/>
        <v>0</v>
      </c>
      <c r="AC20" s="74" t="str">
        <f t="shared" si="1"/>
        <v/>
      </c>
      <c r="AD20" s="118" t="str">
        <f t="shared" si="2"/>
        <v/>
      </c>
      <c r="AE20" s="120"/>
      <c r="AF20" t="e">
        <f>INDEX(データ!$AN$4:$AN$14,MATCH(申し込みシート!I20,データ!$AK$4:$AK$14,0))</f>
        <v>#N/A</v>
      </c>
      <c r="AG20" t="e">
        <f>INDEX(データ!$AN$4:$AN$14,MATCH(申し込みシート!M20,データ!$AK$4:$AK$14,0))</f>
        <v>#N/A</v>
      </c>
      <c r="AH20" t="s">
        <v>418</v>
      </c>
      <c r="AI20" t="s">
        <v>419</v>
      </c>
    </row>
    <row r="21" spans="1:35" ht="18" customHeight="1" x14ac:dyDescent="0.15">
      <c r="A21" s="70" t="s">
        <v>436</v>
      </c>
      <c r="B21" s="141"/>
      <c r="C21" s="135"/>
      <c r="D21" s="125"/>
      <c r="E21" s="11"/>
      <c r="F21" s="11"/>
      <c r="G21" s="12"/>
      <c r="H21" s="40"/>
      <c r="I21" s="25"/>
      <c r="J21" s="9" t="str">
        <f>IF(I21="","",INDEX(データ!$AL$4:$AL$22,MATCH(申し込みシート!I21,データ!$AK$4:$AK$14,0)))</f>
        <v/>
      </c>
      <c r="K21" s="49"/>
      <c r="L21" s="55" t="str">
        <f>IF(K21="","",INDEX(データ!$AM$4:$AM$22,MATCH(申し込みシート!I21,データ!$AK$4:$AK$14,0)))</f>
        <v/>
      </c>
      <c r="M21" s="25"/>
      <c r="N21" s="9" t="str">
        <f>IF(M21="","",INDEX(データ!$AL$4:$AL$22,MATCH(申し込みシート!M21,データ!$AK$4:$AK$14,0)))</f>
        <v/>
      </c>
      <c r="O21" s="51"/>
      <c r="P21" s="58" t="str">
        <f>IF(O21="","",INDEX(データ!$AM$4:$AM$22,MATCH(申し込みシート!M21,データ!$AK$4:$AK$14,0)))</f>
        <v/>
      </c>
      <c r="Q21" s="34"/>
      <c r="R21" s="86"/>
      <c r="S21" s="19"/>
      <c r="T21" t="str">
        <f>IF(C21="","",INDEX(データ!$AG$4:$AG$428,MATCH(申し込みシート!C21,データ!$AF$4:$AF$428,0)))</f>
        <v/>
      </c>
      <c r="V21" s="74" t="str">
        <f t="shared" si="3"/>
        <v>017</v>
      </c>
      <c r="W21" s="74" t="str">
        <f t="shared" si="0"/>
        <v>()</v>
      </c>
      <c r="X21" s="74">
        <f t="shared" si="4"/>
        <v>0</v>
      </c>
      <c r="Y21" s="74">
        <f t="shared" si="5"/>
        <v>0</v>
      </c>
      <c r="Z21" s="74">
        <v>33</v>
      </c>
      <c r="AA21" s="74" t="str">
        <f t="shared" si="6"/>
        <v/>
      </c>
      <c r="AB21" s="74">
        <f t="shared" si="7"/>
        <v>0</v>
      </c>
      <c r="AC21" s="74" t="str">
        <f t="shared" si="1"/>
        <v/>
      </c>
      <c r="AD21" s="118" t="str">
        <f t="shared" si="2"/>
        <v/>
      </c>
      <c r="AE21" s="120"/>
      <c r="AF21" t="e">
        <f>INDEX(データ!$AN$4:$AN$14,MATCH(申し込みシート!I21,データ!$AK$4:$AK$14,0))</f>
        <v>#N/A</v>
      </c>
      <c r="AG21" t="e">
        <f>INDEX(データ!$AN$4:$AN$14,MATCH(申し込みシート!M21,データ!$AK$4:$AK$14,0))</f>
        <v>#N/A</v>
      </c>
      <c r="AH21" t="s">
        <v>418</v>
      </c>
      <c r="AI21" t="s">
        <v>419</v>
      </c>
    </row>
    <row r="22" spans="1:35" ht="18" customHeight="1" x14ac:dyDescent="0.15">
      <c r="A22" s="70" t="s">
        <v>437</v>
      </c>
      <c r="B22" s="141"/>
      <c r="C22" s="135"/>
      <c r="D22" s="125"/>
      <c r="E22" s="11"/>
      <c r="F22" s="11"/>
      <c r="G22" s="12"/>
      <c r="H22" s="40"/>
      <c r="I22" s="25"/>
      <c r="J22" s="9" t="str">
        <f>IF(I22="","",INDEX(データ!$AL$4:$AL$22,MATCH(申し込みシート!I22,データ!$AK$4:$AK$14,0)))</f>
        <v/>
      </c>
      <c r="K22" s="49"/>
      <c r="L22" s="55" t="str">
        <f>IF(K22="","",INDEX(データ!$AM$4:$AM$22,MATCH(申し込みシート!I22,データ!$AK$4:$AK$14,0)))</f>
        <v/>
      </c>
      <c r="M22" s="25"/>
      <c r="N22" s="9" t="str">
        <f>IF(M22="","",INDEX(データ!$AL$4:$AL$22,MATCH(申し込みシート!M22,データ!$AK$4:$AK$14,0)))</f>
        <v/>
      </c>
      <c r="O22" s="51"/>
      <c r="P22" s="58" t="str">
        <f>IF(O22="","",INDEX(データ!$AM$4:$AM$22,MATCH(申し込みシート!M22,データ!$AK$4:$AK$14,0)))</f>
        <v/>
      </c>
      <c r="Q22" s="34"/>
      <c r="R22" s="86"/>
      <c r="S22" s="19"/>
      <c r="T22" t="str">
        <f>IF(C22="","",INDEX(データ!$AG$4:$AG$428,MATCH(申し込みシート!C22,データ!$AF$4:$AF$428,0)))</f>
        <v/>
      </c>
      <c r="V22" s="74" t="str">
        <f t="shared" si="3"/>
        <v>018</v>
      </c>
      <c r="W22" s="74" t="str">
        <f t="shared" si="0"/>
        <v>()</v>
      </c>
      <c r="X22" s="74">
        <f t="shared" si="4"/>
        <v>0</v>
      </c>
      <c r="Y22" s="74">
        <f t="shared" si="5"/>
        <v>0</v>
      </c>
      <c r="Z22" s="74">
        <v>33</v>
      </c>
      <c r="AA22" s="74" t="str">
        <f t="shared" si="6"/>
        <v/>
      </c>
      <c r="AB22" s="74">
        <f t="shared" si="7"/>
        <v>0</v>
      </c>
      <c r="AC22" s="74" t="str">
        <f t="shared" si="1"/>
        <v/>
      </c>
      <c r="AD22" s="118" t="str">
        <f t="shared" si="2"/>
        <v/>
      </c>
      <c r="AE22" s="120"/>
      <c r="AF22" t="e">
        <f>INDEX(データ!$AN$4:$AN$14,MATCH(申し込みシート!I22,データ!$AK$4:$AK$14,0))</f>
        <v>#N/A</v>
      </c>
      <c r="AG22" t="e">
        <f>INDEX(データ!$AN$4:$AN$14,MATCH(申し込みシート!M22,データ!$AK$4:$AK$14,0))</f>
        <v>#N/A</v>
      </c>
      <c r="AH22" t="s">
        <v>418</v>
      </c>
      <c r="AI22" t="s">
        <v>419</v>
      </c>
    </row>
    <row r="23" spans="1:35" ht="18" customHeight="1" x14ac:dyDescent="0.15">
      <c r="A23" s="70" t="s">
        <v>438</v>
      </c>
      <c r="B23" s="141"/>
      <c r="C23" s="135"/>
      <c r="D23" s="125"/>
      <c r="E23" s="11"/>
      <c r="F23" s="11"/>
      <c r="G23" s="12"/>
      <c r="H23" s="40"/>
      <c r="I23" s="25"/>
      <c r="J23" s="9" t="str">
        <f>IF(I23="","",INDEX(データ!$AL$4:$AL$22,MATCH(申し込みシート!I23,データ!$AK$4:$AK$14,0)))</f>
        <v/>
      </c>
      <c r="K23" s="49"/>
      <c r="L23" s="55" t="str">
        <f>IF(K23="","",INDEX(データ!$AM$4:$AM$22,MATCH(申し込みシート!I23,データ!$AK$4:$AK$14,0)))</f>
        <v/>
      </c>
      <c r="M23" s="25"/>
      <c r="N23" s="9" t="str">
        <f>IF(M23="","",INDEX(データ!$AL$4:$AL$22,MATCH(申し込みシート!M23,データ!$AK$4:$AK$14,0)))</f>
        <v/>
      </c>
      <c r="O23" s="51"/>
      <c r="P23" s="58" t="str">
        <f>IF(O23="","",INDEX(データ!$AM$4:$AM$22,MATCH(申し込みシート!M23,データ!$AK$4:$AK$14,0)))</f>
        <v/>
      </c>
      <c r="Q23" s="34"/>
      <c r="R23" s="86"/>
      <c r="S23" s="19"/>
      <c r="T23" t="str">
        <f>IF(C23="","",INDEX(データ!$AG$4:$AG$428,MATCH(申し込みシート!C23,データ!$AF$4:$AF$428,0)))</f>
        <v/>
      </c>
      <c r="V23" s="74" t="str">
        <f t="shared" si="3"/>
        <v>019</v>
      </c>
      <c r="W23" s="74" t="str">
        <f t="shared" si="0"/>
        <v>()</v>
      </c>
      <c r="X23" s="74">
        <f t="shared" si="4"/>
        <v>0</v>
      </c>
      <c r="Y23" s="74">
        <f t="shared" si="5"/>
        <v>0</v>
      </c>
      <c r="Z23" s="74">
        <v>33</v>
      </c>
      <c r="AA23" s="74" t="str">
        <f t="shared" si="6"/>
        <v/>
      </c>
      <c r="AB23" s="74">
        <f t="shared" si="7"/>
        <v>0</v>
      </c>
      <c r="AC23" s="74" t="str">
        <f t="shared" si="1"/>
        <v/>
      </c>
      <c r="AD23" s="118" t="str">
        <f t="shared" si="2"/>
        <v/>
      </c>
      <c r="AE23" s="120"/>
      <c r="AF23" t="e">
        <f>INDEX(データ!$AN$4:$AN$14,MATCH(申し込みシート!I23,データ!$AK$4:$AK$14,0))</f>
        <v>#N/A</v>
      </c>
      <c r="AG23" t="e">
        <f>INDEX(データ!$AN$4:$AN$14,MATCH(申し込みシート!M23,データ!$AK$4:$AK$14,0))</f>
        <v>#N/A</v>
      </c>
      <c r="AH23" t="s">
        <v>418</v>
      </c>
      <c r="AI23" t="s">
        <v>419</v>
      </c>
    </row>
    <row r="24" spans="1:35" ht="18" customHeight="1" thickBot="1" x14ac:dyDescent="0.2">
      <c r="A24" s="71" t="s">
        <v>439</v>
      </c>
      <c r="B24" s="142"/>
      <c r="C24" s="136"/>
      <c r="D24" s="124"/>
      <c r="E24" s="20"/>
      <c r="F24" s="20"/>
      <c r="G24" s="21"/>
      <c r="H24" s="42"/>
      <c r="I24" s="26"/>
      <c r="J24" s="30" t="str">
        <f>IF(I24="","",INDEX(データ!$AL$4:$AL$22,MATCH(申し込みシート!I24,データ!$AK$4:$AK$14,0)))</f>
        <v/>
      </c>
      <c r="K24" s="50"/>
      <c r="L24" s="56" t="str">
        <f>IF(K24="","",INDEX(データ!$AM$4:$AM$22,MATCH(申し込みシート!I24,データ!$AK$4:$AK$14,0)))</f>
        <v/>
      </c>
      <c r="M24" s="26"/>
      <c r="N24" s="30" t="str">
        <f>IF(M24="","",INDEX(データ!$AL$4:$AL$22,MATCH(申し込みシート!M24,データ!$AK$4:$AK$14,0)))</f>
        <v/>
      </c>
      <c r="O24" s="50"/>
      <c r="P24" s="59" t="str">
        <f>IF(O24="","",INDEX(データ!$AM$4:$AM$22,MATCH(申し込みシート!M24,データ!$AK$4:$AK$14,0)))</f>
        <v/>
      </c>
      <c r="Q24" s="35"/>
      <c r="R24" s="87"/>
      <c r="S24" s="22"/>
      <c r="T24" t="str">
        <f>IF(C24="","",INDEX(データ!$AG$4:$AG$428,MATCH(申し込みシート!C24,データ!$AF$4:$AF$428,0)))</f>
        <v/>
      </c>
      <c r="V24" s="74" t="str">
        <f t="shared" si="3"/>
        <v>020</v>
      </c>
      <c r="W24" s="74" t="str">
        <f t="shared" si="0"/>
        <v>()</v>
      </c>
      <c r="X24" s="74">
        <f t="shared" si="4"/>
        <v>0</v>
      </c>
      <c r="Y24" s="74">
        <f t="shared" si="5"/>
        <v>0</v>
      </c>
      <c r="Z24" s="74">
        <v>33</v>
      </c>
      <c r="AA24" s="74" t="str">
        <f t="shared" si="6"/>
        <v/>
      </c>
      <c r="AB24" s="74">
        <f t="shared" si="7"/>
        <v>0</v>
      </c>
      <c r="AC24" s="74" t="str">
        <f t="shared" si="1"/>
        <v/>
      </c>
      <c r="AD24" s="118" t="str">
        <f t="shared" si="2"/>
        <v/>
      </c>
      <c r="AE24" s="120"/>
      <c r="AF24" t="e">
        <f>INDEX(データ!$AN$4:$AN$14,MATCH(申し込みシート!I24,データ!$AK$4:$AK$14,0))</f>
        <v>#N/A</v>
      </c>
      <c r="AG24" t="e">
        <f>INDEX(データ!$AN$4:$AN$14,MATCH(申し込みシート!M24,データ!$AK$4:$AK$14,0))</f>
        <v>#N/A</v>
      </c>
      <c r="AH24" t="s">
        <v>418</v>
      </c>
      <c r="AI24" t="s">
        <v>419</v>
      </c>
    </row>
    <row r="25" spans="1:35" ht="18" customHeight="1" x14ac:dyDescent="0.15">
      <c r="A25" s="73" t="s">
        <v>440</v>
      </c>
      <c r="B25" s="140"/>
      <c r="C25" s="134"/>
      <c r="D25" s="126"/>
      <c r="E25" s="16"/>
      <c r="F25" s="16"/>
      <c r="G25" s="17"/>
      <c r="H25" s="41"/>
      <c r="I25" s="24"/>
      <c r="J25" s="29" t="str">
        <f>IF(I25="","",INDEX(データ!$AL$4:$AL$22,MATCH(申し込みシート!I25,データ!$AK$4:$AK$14,0)))</f>
        <v/>
      </c>
      <c r="K25" s="51"/>
      <c r="L25" s="54" t="str">
        <f>IF(K25="","",INDEX(データ!$AM$4:$AM$22,MATCH(申し込みシート!I25,データ!$AK$4:$AK$14,0)))</f>
        <v/>
      </c>
      <c r="M25" s="24"/>
      <c r="N25" s="29" t="str">
        <f>IF(M25="","",INDEX(データ!$AL$4:$AL$22,MATCH(申し込みシート!M25,データ!$AK$4:$AK$14,0)))</f>
        <v/>
      </c>
      <c r="O25" s="51"/>
      <c r="P25" s="58" t="str">
        <f>IF(O25="","",INDEX(データ!$AM$4:$AM$22,MATCH(申し込みシート!M25,データ!$AK$4:$AK$14,0)))</f>
        <v/>
      </c>
      <c r="Q25" s="33"/>
      <c r="R25" s="85"/>
      <c r="S25" s="18"/>
      <c r="T25" t="str">
        <f>IF(C25="","",INDEX(データ!$AG$4:$AG$428,MATCH(申し込みシート!C25,データ!$AF$4:$AF$428,0)))</f>
        <v/>
      </c>
      <c r="V25" s="74" t="str">
        <f t="shared" si="3"/>
        <v>021</v>
      </c>
      <c r="W25" s="74" t="str">
        <f t="shared" si="0"/>
        <v>()</v>
      </c>
      <c r="X25" s="74">
        <f t="shared" si="4"/>
        <v>0</v>
      </c>
      <c r="Y25" s="74">
        <f t="shared" si="5"/>
        <v>0</v>
      </c>
      <c r="Z25" s="74">
        <v>33</v>
      </c>
      <c r="AA25" s="74" t="str">
        <f t="shared" si="6"/>
        <v/>
      </c>
      <c r="AB25" s="77">
        <f t="shared" si="7"/>
        <v>0</v>
      </c>
      <c r="AC25" s="74" t="str">
        <f t="shared" si="1"/>
        <v/>
      </c>
      <c r="AD25" s="118" t="str">
        <f t="shared" si="2"/>
        <v/>
      </c>
      <c r="AE25" s="120"/>
      <c r="AF25" t="e">
        <f>INDEX(データ!$AN$4:$AN$14,MATCH(申し込みシート!I25,データ!$AK$4:$AK$14,0))</f>
        <v>#N/A</v>
      </c>
      <c r="AG25" t="e">
        <f>INDEX(データ!$AN$4:$AN$14,MATCH(申し込みシート!M25,データ!$AK$4:$AK$14,0))</f>
        <v>#N/A</v>
      </c>
      <c r="AH25" t="s">
        <v>418</v>
      </c>
      <c r="AI25" t="s">
        <v>419</v>
      </c>
    </row>
    <row r="26" spans="1:35" ht="18" customHeight="1" x14ac:dyDescent="0.15">
      <c r="A26" s="70" t="s">
        <v>441</v>
      </c>
      <c r="B26" s="141"/>
      <c r="C26" s="135"/>
      <c r="D26" s="125"/>
      <c r="E26" s="11"/>
      <c r="F26" s="11"/>
      <c r="G26" s="12"/>
      <c r="H26" s="40"/>
      <c r="I26" s="25"/>
      <c r="J26" s="9" t="str">
        <f>IF(I26="","",INDEX(データ!$AL$4:$AL$22,MATCH(申し込みシート!I26,データ!$AK$4:$AK$14,0)))</f>
        <v/>
      </c>
      <c r="K26" s="49"/>
      <c r="L26" s="55" t="str">
        <f>IF(K26="","",INDEX(データ!$AM$4:$AM$22,MATCH(申し込みシート!I26,データ!$AK$4:$AK$14,0)))</f>
        <v/>
      </c>
      <c r="M26" s="25"/>
      <c r="N26" s="9" t="str">
        <f>IF(M26="","",INDEX(データ!$AL$4:$AL$22,MATCH(申し込みシート!M26,データ!$AK$4:$AK$14,0)))</f>
        <v/>
      </c>
      <c r="O26" s="51"/>
      <c r="P26" s="58" t="str">
        <f>IF(O26="","",INDEX(データ!$AM$4:$AM$22,MATCH(申し込みシート!M26,データ!$AK$4:$AK$14,0)))</f>
        <v/>
      </c>
      <c r="Q26" s="34"/>
      <c r="R26" s="86"/>
      <c r="S26" s="19"/>
      <c r="T26" t="str">
        <f>IF(C26="","",INDEX(データ!$AG$4:$AG$428,MATCH(申し込みシート!C26,データ!$AF$4:$AF$428,0)))</f>
        <v/>
      </c>
      <c r="V26" s="74" t="str">
        <f t="shared" si="3"/>
        <v>022</v>
      </c>
      <c r="W26" s="74" t="str">
        <f t="shared" si="0"/>
        <v>()</v>
      </c>
      <c r="X26" s="74">
        <f t="shared" si="4"/>
        <v>0</v>
      </c>
      <c r="Y26" s="74">
        <f t="shared" si="5"/>
        <v>0</v>
      </c>
      <c r="Z26" s="74">
        <v>33</v>
      </c>
      <c r="AA26" s="74" t="str">
        <f t="shared" si="6"/>
        <v/>
      </c>
      <c r="AB26" s="74">
        <f t="shared" si="7"/>
        <v>0</v>
      </c>
      <c r="AC26" s="74" t="str">
        <f t="shared" si="1"/>
        <v/>
      </c>
      <c r="AD26" s="118" t="str">
        <f t="shared" si="2"/>
        <v/>
      </c>
      <c r="AE26" s="120"/>
      <c r="AF26" t="e">
        <f>INDEX(データ!$AN$4:$AN$14,MATCH(申し込みシート!I26,データ!$AK$4:$AK$14,0))</f>
        <v>#N/A</v>
      </c>
      <c r="AG26" t="e">
        <f>INDEX(データ!$AN$4:$AN$14,MATCH(申し込みシート!M26,データ!$AK$4:$AK$14,0))</f>
        <v>#N/A</v>
      </c>
      <c r="AH26" t="s">
        <v>418</v>
      </c>
      <c r="AI26" t="s">
        <v>419</v>
      </c>
    </row>
    <row r="27" spans="1:35" ht="18" customHeight="1" x14ac:dyDescent="0.15">
      <c r="A27" s="70" t="s">
        <v>442</v>
      </c>
      <c r="B27" s="141"/>
      <c r="C27" s="135"/>
      <c r="D27" s="125"/>
      <c r="E27" s="11"/>
      <c r="F27" s="11"/>
      <c r="G27" s="12"/>
      <c r="H27" s="40"/>
      <c r="I27" s="25"/>
      <c r="J27" s="9" t="str">
        <f>IF(I27="","",INDEX(データ!$AL$4:$AL$22,MATCH(申し込みシート!I27,データ!$AK$4:$AK$14,0)))</f>
        <v/>
      </c>
      <c r="K27" s="49"/>
      <c r="L27" s="55" t="str">
        <f>IF(K27="","",INDEX(データ!$AM$4:$AM$22,MATCH(申し込みシート!I27,データ!$AK$4:$AK$14,0)))</f>
        <v/>
      </c>
      <c r="M27" s="25"/>
      <c r="N27" s="9" t="str">
        <f>IF(M27="","",INDEX(データ!$AL$4:$AL$22,MATCH(申し込みシート!M27,データ!$AK$4:$AK$14,0)))</f>
        <v/>
      </c>
      <c r="O27" s="51"/>
      <c r="P27" s="58" t="str">
        <f>IF(O27="","",INDEX(データ!$AM$4:$AM$22,MATCH(申し込みシート!M27,データ!$AK$4:$AK$14,0)))</f>
        <v/>
      </c>
      <c r="Q27" s="34"/>
      <c r="R27" s="86"/>
      <c r="S27" s="19"/>
      <c r="T27" t="str">
        <f>IF(C27="","",INDEX(データ!$AG$4:$AG$428,MATCH(申し込みシート!C27,データ!$AF$4:$AF$428,0)))</f>
        <v/>
      </c>
      <c r="V27" s="74" t="str">
        <f t="shared" si="3"/>
        <v>023</v>
      </c>
      <c r="W27" s="74" t="str">
        <f t="shared" si="0"/>
        <v>()</v>
      </c>
      <c r="X27" s="74">
        <f t="shared" si="4"/>
        <v>0</v>
      </c>
      <c r="Y27" s="74">
        <f t="shared" si="5"/>
        <v>0</v>
      </c>
      <c r="Z27" s="74">
        <v>33</v>
      </c>
      <c r="AA27" s="74" t="str">
        <f t="shared" si="6"/>
        <v/>
      </c>
      <c r="AB27" s="74">
        <f t="shared" si="7"/>
        <v>0</v>
      </c>
      <c r="AC27" s="74" t="str">
        <f t="shared" si="1"/>
        <v/>
      </c>
      <c r="AD27" s="118" t="str">
        <f t="shared" si="2"/>
        <v/>
      </c>
      <c r="AE27" s="120"/>
      <c r="AF27" t="e">
        <f>INDEX(データ!$AN$4:$AN$14,MATCH(申し込みシート!I27,データ!$AK$4:$AK$14,0))</f>
        <v>#N/A</v>
      </c>
      <c r="AG27" t="e">
        <f>INDEX(データ!$AN$4:$AN$14,MATCH(申し込みシート!M27,データ!$AK$4:$AK$14,0))</f>
        <v>#N/A</v>
      </c>
      <c r="AH27" t="s">
        <v>418</v>
      </c>
      <c r="AI27" t="s">
        <v>419</v>
      </c>
    </row>
    <row r="28" spans="1:35" ht="18" customHeight="1" x14ac:dyDescent="0.15">
      <c r="A28" s="70" t="s">
        <v>443</v>
      </c>
      <c r="B28" s="141"/>
      <c r="C28" s="135"/>
      <c r="D28" s="125"/>
      <c r="E28" s="11"/>
      <c r="F28" s="11"/>
      <c r="G28" s="12"/>
      <c r="H28" s="40"/>
      <c r="I28" s="25"/>
      <c r="J28" s="9" t="str">
        <f>IF(I28="","",INDEX(データ!$AL$4:$AL$22,MATCH(申し込みシート!I28,データ!$AK$4:$AK$14,0)))</f>
        <v/>
      </c>
      <c r="K28" s="49"/>
      <c r="L28" s="55" t="str">
        <f>IF(K28="","",INDEX(データ!$AM$4:$AM$22,MATCH(申し込みシート!I28,データ!$AK$4:$AK$14,0)))</f>
        <v/>
      </c>
      <c r="M28" s="25"/>
      <c r="N28" s="9" t="str">
        <f>IF(M28="","",INDEX(データ!$AL$4:$AL$22,MATCH(申し込みシート!M28,データ!$AK$4:$AK$14,0)))</f>
        <v/>
      </c>
      <c r="O28" s="51"/>
      <c r="P28" s="58" t="str">
        <f>IF(O28="","",INDEX(データ!$AM$4:$AM$22,MATCH(申し込みシート!M28,データ!$AK$4:$AK$14,0)))</f>
        <v/>
      </c>
      <c r="Q28" s="34"/>
      <c r="R28" s="86"/>
      <c r="S28" s="19"/>
      <c r="T28" t="str">
        <f>IF(C28="","",INDEX(データ!$AG$4:$AG$428,MATCH(申し込みシート!C28,データ!$AF$4:$AF$428,0)))</f>
        <v/>
      </c>
      <c r="V28" s="74" t="str">
        <f t="shared" si="3"/>
        <v>024</v>
      </c>
      <c r="W28" s="74" t="str">
        <f t="shared" si="0"/>
        <v>()</v>
      </c>
      <c r="X28" s="74">
        <f t="shared" si="4"/>
        <v>0</v>
      </c>
      <c r="Y28" s="74">
        <f t="shared" si="5"/>
        <v>0</v>
      </c>
      <c r="Z28" s="74">
        <v>33</v>
      </c>
      <c r="AA28" s="74" t="str">
        <f t="shared" si="6"/>
        <v/>
      </c>
      <c r="AB28" s="74">
        <f t="shared" si="7"/>
        <v>0</v>
      </c>
      <c r="AC28" s="74" t="str">
        <f t="shared" si="1"/>
        <v/>
      </c>
      <c r="AD28" s="118" t="str">
        <f t="shared" si="2"/>
        <v/>
      </c>
      <c r="AE28" s="120"/>
      <c r="AF28" t="e">
        <f>INDEX(データ!$AN$4:$AN$14,MATCH(申し込みシート!I28,データ!$AK$4:$AK$14,0))</f>
        <v>#N/A</v>
      </c>
      <c r="AG28" t="e">
        <f>INDEX(データ!$AN$4:$AN$14,MATCH(申し込みシート!M28,データ!$AK$4:$AK$14,0))</f>
        <v>#N/A</v>
      </c>
      <c r="AH28" t="s">
        <v>418</v>
      </c>
      <c r="AI28" t="s">
        <v>419</v>
      </c>
    </row>
    <row r="29" spans="1:35" ht="18" customHeight="1" x14ac:dyDescent="0.15">
      <c r="A29" s="70" t="s">
        <v>444</v>
      </c>
      <c r="B29" s="141"/>
      <c r="C29" s="135"/>
      <c r="D29" s="125"/>
      <c r="E29" s="11"/>
      <c r="F29" s="11"/>
      <c r="G29" s="12"/>
      <c r="H29" s="40"/>
      <c r="I29" s="25"/>
      <c r="J29" s="9" t="str">
        <f>IF(I29="","",INDEX(データ!$AL$4:$AL$22,MATCH(申し込みシート!I29,データ!$AK$4:$AK$14,0)))</f>
        <v/>
      </c>
      <c r="K29" s="49"/>
      <c r="L29" s="55" t="str">
        <f>IF(K29="","",INDEX(データ!$AM$4:$AM$22,MATCH(申し込みシート!I29,データ!$AK$4:$AK$14,0)))</f>
        <v/>
      </c>
      <c r="M29" s="25"/>
      <c r="N29" s="9" t="str">
        <f>IF(M29="","",INDEX(データ!$AL$4:$AL$22,MATCH(申し込みシート!M29,データ!$AK$4:$AK$14,0)))</f>
        <v/>
      </c>
      <c r="O29" s="51"/>
      <c r="P29" s="58" t="str">
        <f>IF(O29="","",INDEX(データ!$AM$4:$AM$22,MATCH(申し込みシート!M29,データ!$AK$4:$AK$14,0)))</f>
        <v/>
      </c>
      <c r="Q29" s="34"/>
      <c r="R29" s="86"/>
      <c r="S29" s="19"/>
      <c r="T29" t="str">
        <f>IF(C29="","",INDEX(データ!$AG$4:$AG$428,MATCH(申し込みシート!C29,データ!$AF$4:$AF$428,0)))</f>
        <v/>
      </c>
      <c r="V29" s="74" t="str">
        <f t="shared" si="3"/>
        <v>025</v>
      </c>
      <c r="W29" s="74" t="str">
        <f t="shared" si="0"/>
        <v>()</v>
      </c>
      <c r="X29" s="74">
        <f t="shared" si="4"/>
        <v>0</v>
      </c>
      <c r="Y29" s="74">
        <f t="shared" si="5"/>
        <v>0</v>
      </c>
      <c r="Z29" s="74">
        <v>33</v>
      </c>
      <c r="AA29" s="74" t="str">
        <f t="shared" si="6"/>
        <v/>
      </c>
      <c r="AB29" s="74">
        <f t="shared" si="7"/>
        <v>0</v>
      </c>
      <c r="AC29" s="74" t="str">
        <f t="shared" si="1"/>
        <v/>
      </c>
      <c r="AD29" s="118" t="str">
        <f t="shared" si="2"/>
        <v/>
      </c>
      <c r="AE29" s="120"/>
      <c r="AF29" t="e">
        <f>INDEX(データ!$AN$4:$AN$14,MATCH(申し込みシート!I29,データ!$AK$4:$AK$14,0))</f>
        <v>#N/A</v>
      </c>
      <c r="AG29" t="e">
        <f>INDEX(データ!$AN$4:$AN$14,MATCH(申し込みシート!M29,データ!$AK$4:$AK$14,0))</f>
        <v>#N/A</v>
      </c>
      <c r="AH29" t="s">
        <v>418</v>
      </c>
      <c r="AI29" t="s">
        <v>419</v>
      </c>
    </row>
    <row r="30" spans="1:35" ht="18" customHeight="1" x14ac:dyDescent="0.15">
      <c r="A30" s="70" t="s">
        <v>445</v>
      </c>
      <c r="B30" s="141"/>
      <c r="C30" s="135"/>
      <c r="D30" s="125"/>
      <c r="E30" s="11"/>
      <c r="F30" s="11"/>
      <c r="G30" s="12"/>
      <c r="H30" s="40"/>
      <c r="I30" s="25"/>
      <c r="J30" s="9" t="str">
        <f>IF(I30="","",INDEX(データ!$AL$4:$AL$22,MATCH(申し込みシート!I30,データ!$AK$4:$AK$14,0)))</f>
        <v/>
      </c>
      <c r="K30" s="49"/>
      <c r="L30" s="55" t="str">
        <f>IF(K30="","",INDEX(データ!$AM$4:$AM$22,MATCH(申し込みシート!I30,データ!$AK$4:$AK$14,0)))</f>
        <v/>
      </c>
      <c r="M30" s="25"/>
      <c r="N30" s="9" t="str">
        <f>IF(M30="","",INDEX(データ!$AL$4:$AL$22,MATCH(申し込みシート!M30,データ!$AK$4:$AK$14,0)))</f>
        <v/>
      </c>
      <c r="O30" s="51"/>
      <c r="P30" s="58" t="str">
        <f>IF(O30="","",INDEX(データ!$AM$4:$AM$22,MATCH(申し込みシート!M30,データ!$AK$4:$AK$14,0)))</f>
        <v/>
      </c>
      <c r="Q30" s="34"/>
      <c r="R30" s="86"/>
      <c r="S30" s="19"/>
      <c r="T30" t="str">
        <f>IF(C30="","",INDEX(データ!$AG$4:$AG$428,MATCH(申し込みシート!C30,データ!$AF$4:$AF$428,0)))</f>
        <v/>
      </c>
      <c r="V30" s="74" t="str">
        <f t="shared" si="3"/>
        <v>026</v>
      </c>
      <c r="W30" s="74" t="str">
        <f t="shared" si="0"/>
        <v>()</v>
      </c>
      <c r="X30" s="74">
        <f t="shared" si="4"/>
        <v>0</v>
      </c>
      <c r="Y30" s="74">
        <f t="shared" si="5"/>
        <v>0</v>
      </c>
      <c r="Z30" s="74">
        <v>33</v>
      </c>
      <c r="AA30" s="74" t="str">
        <f t="shared" si="6"/>
        <v/>
      </c>
      <c r="AB30" s="74">
        <f t="shared" si="7"/>
        <v>0</v>
      </c>
      <c r="AC30" s="74" t="str">
        <f t="shared" si="1"/>
        <v/>
      </c>
      <c r="AD30" s="118" t="str">
        <f t="shared" si="2"/>
        <v/>
      </c>
      <c r="AE30" s="120"/>
      <c r="AF30" t="e">
        <f>INDEX(データ!$AN$4:$AN$14,MATCH(申し込みシート!I30,データ!$AK$4:$AK$14,0))</f>
        <v>#N/A</v>
      </c>
      <c r="AG30" t="e">
        <f>INDEX(データ!$AN$4:$AN$14,MATCH(申し込みシート!M30,データ!$AK$4:$AK$14,0))</f>
        <v>#N/A</v>
      </c>
      <c r="AH30" t="s">
        <v>418</v>
      </c>
      <c r="AI30" t="s">
        <v>419</v>
      </c>
    </row>
    <row r="31" spans="1:35" ht="18" customHeight="1" x14ac:dyDescent="0.15">
      <c r="A31" s="70" t="s">
        <v>446</v>
      </c>
      <c r="B31" s="141"/>
      <c r="C31" s="135"/>
      <c r="D31" s="125"/>
      <c r="E31" s="11"/>
      <c r="F31" s="11"/>
      <c r="G31" s="12"/>
      <c r="H31" s="40"/>
      <c r="I31" s="25"/>
      <c r="J31" s="9" t="str">
        <f>IF(I31="","",INDEX(データ!$AL$4:$AL$22,MATCH(申し込みシート!I31,データ!$AK$4:$AK$14,0)))</f>
        <v/>
      </c>
      <c r="K31" s="49"/>
      <c r="L31" s="55" t="str">
        <f>IF(K31="","",INDEX(データ!$AM$4:$AM$22,MATCH(申し込みシート!I31,データ!$AK$4:$AK$14,0)))</f>
        <v/>
      </c>
      <c r="M31" s="25"/>
      <c r="N31" s="9" t="str">
        <f>IF(M31="","",INDEX(データ!$AL$4:$AL$22,MATCH(申し込みシート!M31,データ!$AK$4:$AK$14,0)))</f>
        <v/>
      </c>
      <c r="O31" s="51"/>
      <c r="P31" s="58" t="str">
        <f>IF(O31="","",INDEX(データ!$AM$4:$AM$22,MATCH(申し込みシート!M31,データ!$AK$4:$AK$14,0)))</f>
        <v/>
      </c>
      <c r="Q31" s="34"/>
      <c r="R31" s="86"/>
      <c r="S31" s="19"/>
      <c r="T31" t="str">
        <f>IF(C31="","",INDEX(データ!$AG$4:$AG$428,MATCH(申し込みシート!C31,データ!$AF$4:$AF$428,0)))</f>
        <v/>
      </c>
      <c r="V31" s="74" t="str">
        <f t="shared" si="3"/>
        <v>027</v>
      </c>
      <c r="W31" s="74" t="str">
        <f t="shared" si="0"/>
        <v>()</v>
      </c>
      <c r="X31" s="74">
        <f t="shared" si="4"/>
        <v>0</v>
      </c>
      <c r="Y31" s="74">
        <f t="shared" si="5"/>
        <v>0</v>
      </c>
      <c r="Z31" s="74">
        <v>33</v>
      </c>
      <c r="AA31" s="74" t="str">
        <f t="shared" si="6"/>
        <v/>
      </c>
      <c r="AB31" s="74">
        <f t="shared" si="7"/>
        <v>0</v>
      </c>
      <c r="AC31" s="74" t="str">
        <f t="shared" si="1"/>
        <v/>
      </c>
      <c r="AD31" s="118" t="str">
        <f t="shared" si="2"/>
        <v/>
      </c>
      <c r="AE31" s="120"/>
      <c r="AF31" t="e">
        <f>INDEX(データ!$AN$4:$AN$14,MATCH(申し込みシート!I31,データ!$AK$4:$AK$14,0))</f>
        <v>#N/A</v>
      </c>
      <c r="AG31" t="e">
        <f>INDEX(データ!$AN$4:$AN$14,MATCH(申し込みシート!M31,データ!$AK$4:$AK$14,0))</f>
        <v>#N/A</v>
      </c>
      <c r="AH31" t="s">
        <v>418</v>
      </c>
      <c r="AI31" t="s">
        <v>419</v>
      </c>
    </row>
    <row r="32" spans="1:35" ht="18" customHeight="1" x14ac:dyDescent="0.15">
      <c r="A32" s="70" t="s">
        <v>447</v>
      </c>
      <c r="B32" s="141"/>
      <c r="C32" s="135"/>
      <c r="D32" s="125"/>
      <c r="E32" s="11"/>
      <c r="F32" s="11"/>
      <c r="G32" s="12"/>
      <c r="H32" s="40"/>
      <c r="I32" s="25"/>
      <c r="J32" s="9" t="str">
        <f>IF(I32="","",INDEX(データ!$AL$4:$AL$22,MATCH(申し込みシート!I32,データ!$AK$4:$AK$14,0)))</f>
        <v/>
      </c>
      <c r="K32" s="49"/>
      <c r="L32" s="55" t="str">
        <f>IF(K32="","",INDEX(データ!$AM$4:$AM$22,MATCH(申し込みシート!I32,データ!$AK$4:$AK$14,0)))</f>
        <v/>
      </c>
      <c r="M32" s="25"/>
      <c r="N32" s="9" t="str">
        <f>IF(M32="","",INDEX(データ!$AL$4:$AL$22,MATCH(申し込みシート!M32,データ!$AK$4:$AK$14,0)))</f>
        <v/>
      </c>
      <c r="O32" s="51"/>
      <c r="P32" s="58" t="str">
        <f>IF(O32="","",INDEX(データ!$AM$4:$AM$22,MATCH(申し込みシート!M32,データ!$AK$4:$AK$14,0)))</f>
        <v/>
      </c>
      <c r="Q32" s="34"/>
      <c r="R32" s="86"/>
      <c r="S32" s="19"/>
      <c r="T32" t="str">
        <f>IF(C32="","",INDEX(データ!$AG$4:$AG$428,MATCH(申し込みシート!C32,データ!$AF$4:$AF$428,0)))</f>
        <v/>
      </c>
      <c r="V32" s="74" t="str">
        <f t="shared" si="3"/>
        <v>028</v>
      </c>
      <c r="W32" s="74" t="str">
        <f t="shared" si="0"/>
        <v>()</v>
      </c>
      <c r="X32" s="74">
        <f t="shared" si="4"/>
        <v>0</v>
      </c>
      <c r="Y32" s="74">
        <f t="shared" si="5"/>
        <v>0</v>
      </c>
      <c r="Z32" s="74">
        <v>33</v>
      </c>
      <c r="AA32" s="74" t="str">
        <f t="shared" si="6"/>
        <v/>
      </c>
      <c r="AB32" s="74">
        <f t="shared" si="7"/>
        <v>0</v>
      </c>
      <c r="AC32" s="74" t="str">
        <f t="shared" si="1"/>
        <v/>
      </c>
      <c r="AD32" s="118" t="str">
        <f t="shared" si="2"/>
        <v/>
      </c>
      <c r="AE32" s="120"/>
      <c r="AF32" t="e">
        <f>INDEX(データ!$AN$4:$AN$14,MATCH(申し込みシート!I32,データ!$AK$4:$AK$14,0))</f>
        <v>#N/A</v>
      </c>
      <c r="AG32" t="e">
        <f>INDEX(データ!$AN$4:$AN$14,MATCH(申し込みシート!M32,データ!$AK$4:$AK$14,0))</f>
        <v>#N/A</v>
      </c>
      <c r="AH32" t="s">
        <v>418</v>
      </c>
      <c r="AI32" t="s">
        <v>419</v>
      </c>
    </row>
    <row r="33" spans="1:35" ht="18" customHeight="1" x14ac:dyDescent="0.15">
      <c r="A33" s="70" t="s">
        <v>448</v>
      </c>
      <c r="B33" s="141"/>
      <c r="C33" s="135"/>
      <c r="D33" s="125"/>
      <c r="E33" s="11"/>
      <c r="F33" s="11"/>
      <c r="G33" s="12"/>
      <c r="H33" s="40"/>
      <c r="I33" s="25"/>
      <c r="J33" s="9" t="str">
        <f>IF(I33="","",INDEX(データ!$AL$4:$AL$22,MATCH(申し込みシート!I33,データ!$AK$4:$AK$14,0)))</f>
        <v/>
      </c>
      <c r="K33" s="49"/>
      <c r="L33" s="55" t="str">
        <f>IF(K33="","",INDEX(データ!$AM$4:$AM$22,MATCH(申し込みシート!I33,データ!$AK$4:$AK$14,0)))</f>
        <v/>
      </c>
      <c r="M33" s="25"/>
      <c r="N33" s="9" t="str">
        <f>IF(M33="","",INDEX(データ!$AL$4:$AL$22,MATCH(申し込みシート!M33,データ!$AK$4:$AK$14,0)))</f>
        <v/>
      </c>
      <c r="O33" s="51"/>
      <c r="P33" s="58" t="str">
        <f>IF(O33="","",INDEX(データ!$AM$4:$AM$22,MATCH(申し込みシート!M33,データ!$AK$4:$AK$14,0)))</f>
        <v/>
      </c>
      <c r="Q33" s="34"/>
      <c r="R33" s="86"/>
      <c r="S33" s="19"/>
      <c r="T33" t="str">
        <f>IF(C33="","",INDEX(データ!$AG$4:$AG$428,MATCH(申し込みシート!C33,データ!$AF$4:$AF$428,0)))</f>
        <v/>
      </c>
      <c r="V33" s="74" t="str">
        <f t="shared" si="3"/>
        <v>029</v>
      </c>
      <c r="W33" s="74" t="str">
        <f t="shared" si="0"/>
        <v>()</v>
      </c>
      <c r="X33" s="74">
        <f t="shared" si="4"/>
        <v>0</v>
      </c>
      <c r="Y33" s="74">
        <f t="shared" si="5"/>
        <v>0</v>
      </c>
      <c r="Z33" s="74">
        <v>33</v>
      </c>
      <c r="AA33" s="74" t="str">
        <f t="shared" si="6"/>
        <v/>
      </c>
      <c r="AB33" s="74">
        <f t="shared" si="7"/>
        <v>0</v>
      </c>
      <c r="AC33" s="74" t="str">
        <f t="shared" si="1"/>
        <v/>
      </c>
      <c r="AD33" s="118" t="str">
        <f t="shared" si="2"/>
        <v/>
      </c>
      <c r="AE33" s="120"/>
      <c r="AF33" t="e">
        <f>INDEX(データ!$AN$4:$AN$14,MATCH(申し込みシート!I33,データ!$AK$4:$AK$14,0))</f>
        <v>#N/A</v>
      </c>
      <c r="AG33" t="e">
        <f>INDEX(データ!$AN$4:$AN$14,MATCH(申し込みシート!M33,データ!$AK$4:$AK$14,0))</f>
        <v>#N/A</v>
      </c>
      <c r="AH33" t="s">
        <v>418</v>
      </c>
      <c r="AI33" t="s">
        <v>419</v>
      </c>
    </row>
    <row r="34" spans="1:35" ht="18" customHeight="1" thickBot="1" x14ac:dyDescent="0.2">
      <c r="A34" s="71" t="s">
        <v>449</v>
      </c>
      <c r="B34" s="142"/>
      <c r="C34" s="136"/>
      <c r="D34" s="124"/>
      <c r="E34" s="20"/>
      <c r="F34" s="20"/>
      <c r="G34" s="21"/>
      <c r="H34" s="42"/>
      <c r="I34" s="26"/>
      <c r="J34" s="30" t="str">
        <f>IF(I34="","",INDEX(データ!$AL$4:$AL$22,MATCH(申し込みシート!I34,データ!$AK$4:$AK$14,0)))</f>
        <v/>
      </c>
      <c r="K34" s="50"/>
      <c r="L34" s="56" t="str">
        <f>IF(K34="","",INDEX(データ!$AM$4:$AM$22,MATCH(申し込みシート!I34,データ!$AK$4:$AK$14,0)))</f>
        <v/>
      </c>
      <c r="M34" s="26"/>
      <c r="N34" s="30" t="str">
        <f>IF(M34="","",INDEX(データ!$AL$4:$AL$22,MATCH(申し込みシート!M34,データ!$AK$4:$AK$14,0)))</f>
        <v/>
      </c>
      <c r="O34" s="50"/>
      <c r="P34" s="59" t="str">
        <f>IF(O34="","",INDEX(データ!$AM$4:$AM$22,MATCH(申し込みシート!M34,データ!$AK$4:$AK$14,0)))</f>
        <v/>
      </c>
      <c r="Q34" s="35"/>
      <c r="R34" s="87"/>
      <c r="S34" s="22"/>
      <c r="T34" t="str">
        <f>IF(C34="","",INDEX(データ!$AG$4:$AG$428,MATCH(申し込みシート!C34,データ!$AF$4:$AF$428,0)))</f>
        <v/>
      </c>
      <c r="V34" s="74" t="str">
        <f t="shared" si="3"/>
        <v>030</v>
      </c>
      <c r="W34" s="74" t="str">
        <f t="shared" si="0"/>
        <v>()</v>
      </c>
      <c r="X34" s="74">
        <f t="shared" si="4"/>
        <v>0</v>
      </c>
      <c r="Y34" s="74">
        <f t="shared" si="5"/>
        <v>0</v>
      </c>
      <c r="Z34" s="74">
        <v>33</v>
      </c>
      <c r="AA34" s="74" t="str">
        <f t="shared" si="6"/>
        <v/>
      </c>
      <c r="AB34" s="74">
        <f t="shared" si="7"/>
        <v>0</v>
      </c>
      <c r="AC34" s="74" t="str">
        <f t="shared" si="1"/>
        <v/>
      </c>
      <c r="AD34" s="118" t="str">
        <f t="shared" si="2"/>
        <v/>
      </c>
      <c r="AE34" s="120"/>
      <c r="AF34" t="e">
        <f>INDEX(データ!$AN$4:$AN$14,MATCH(申し込みシート!I34,データ!$AK$4:$AK$14,0))</f>
        <v>#N/A</v>
      </c>
      <c r="AG34" t="e">
        <f>INDEX(データ!$AN$4:$AN$14,MATCH(申し込みシート!M34,データ!$AK$4:$AK$14,0))</f>
        <v>#N/A</v>
      </c>
      <c r="AH34" t="s">
        <v>418</v>
      </c>
      <c r="AI34" t="s">
        <v>419</v>
      </c>
    </row>
    <row r="35" spans="1:35" ht="18" customHeight="1" x14ac:dyDescent="0.15">
      <c r="A35" s="72" t="s">
        <v>450</v>
      </c>
      <c r="B35" s="140"/>
      <c r="C35" s="134"/>
      <c r="D35" s="126"/>
      <c r="E35" s="13"/>
      <c r="F35" s="13"/>
      <c r="G35" s="14"/>
      <c r="H35" s="41"/>
      <c r="I35" s="27"/>
      <c r="J35" s="8" t="str">
        <f>IF(I35="","",INDEX(データ!$AL$4:$AL$22,MATCH(申し込みシート!I35,データ!$AK$4:$AK$14,0)))</f>
        <v/>
      </c>
      <c r="K35" s="51"/>
      <c r="L35" s="57" t="str">
        <f>IF(K35="","",INDEX(データ!$AM$4:$AM$22,MATCH(申し込みシート!I35,データ!$AK$4:$AK$14,0)))</f>
        <v/>
      </c>
      <c r="M35" s="27"/>
      <c r="N35" s="8" t="str">
        <f>IF(M35="","",INDEX(データ!$AL$4:$AL$22,MATCH(申し込みシート!M35,データ!$AK$4:$AK$14,0)))</f>
        <v/>
      </c>
      <c r="O35" s="51"/>
      <c r="P35" s="58" t="str">
        <f>IF(O35="","",INDEX(データ!$AM$4:$AM$22,MATCH(申し込みシート!M35,データ!$AK$4:$AK$14,0)))</f>
        <v/>
      </c>
      <c r="Q35" s="36"/>
      <c r="R35" s="88"/>
      <c r="S35" s="23"/>
      <c r="T35" t="str">
        <f>IF(C35="","",INDEX(データ!$AG$4:$AG$428,MATCH(申し込みシート!C35,データ!$AF$4:$AF$428,0)))</f>
        <v/>
      </c>
      <c r="V35" s="74" t="str">
        <f t="shared" si="3"/>
        <v>031</v>
      </c>
      <c r="W35" s="74" t="str">
        <f t="shared" si="0"/>
        <v>()</v>
      </c>
      <c r="X35" s="74">
        <f t="shared" si="4"/>
        <v>0</v>
      </c>
      <c r="Y35" s="74">
        <f t="shared" si="5"/>
        <v>0</v>
      </c>
      <c r="Z35" s="74">
        <v>33</v>
      </c>
      <c r="AA35" s="74" t="str">
        <f t="shared" si="6"/>
        <v/>
      </c>
      <c r="AB35" s="74">
        <f t="shared" si="7"/>
        <v>0</v>
      </c>
      <c r="AC35" s="74" t="str">
        <f t="shared" si="1"/>
        <v/>
      </c>
      <c r="AD35" s="118" t="str">
        <f t="shared" si="2"/>
        <v/>
      </c>
      <c r="AE35" s="120"/>
      <c r="AF35" t="e">
        <f>INDEX(データ!$AN$4:$AN$14,MATCH(申し込みシート!I35,データ!$AK$4:$AK$14,0))</f>
        <v>#N/A</v>
      </c>
      <c r="AG35" t="e">
        <f>INDEX(データ!$AN$4:$AN$14,MATCH(申し込みシート!M35,データ!$AK$4:$AK$14,0))</f>
        <v>#N/A</v>
      </c>
      <c r="AH35" t="s">
        <v>418</v>
      </c>
      <c r="AI35" t="s">
        <v>419</v>
      </c>
    </row>
    <row r="36" spans="1:35" ht="18" customHeight="1" x14ac:dyDescent="0.15">
      <c r="A36" s="70" t="s">
        <v>451</v>
      </c>
      <c r="B36" s="141"/>
      <c r="C36" s="135"/>
      <c r="D36" s="125"/>
      <c r="E36" s="11"/>
      <c r="F36" s="11"/>
      <c r="G36" s="12"/>
      <c r="H36" s="40"/>
      <c r="I36" s="25"/>
      <c r="J36" s="9" t="str">
        <f>IF(I36="","",INDEX(データ!$AL$4:$AL$22,MATCH(申し込みシート!I36,データ!$AK$4:$AK$14,0)))</f>
        <v/>
      </c>
      <c r="K36" s="49"/>
      <c r="L36" s="55" t="str">
        <f>IF(K36="","",INDEX(データ!$AM$4:$AM$22,MATCH(申し込みシート!I36,データ!$AK$4:$AK$14,0)))</f>
        <v/>
      </c>
      <c r="M36" s="25"/>
      <c r="N36" s="9" t="str">
        <f>IF(M36="","",INDEX(データ!$AL$4:$AL$22,MATCH(申し込みシート!M36,データ!$AK$4:$AK$14,0)))</f>
        <v/>
      </c>
      <c r="O36" s="51"/>
      <c r="P36" s="58" t="str">
        <f>IF(O36="","",INDEX(データ!$AM$4:$AM$22,MATCH(申し込みシート!M36,データ!$AK$4:$AK$14,0)))</f>
        <v/>
      </c>
      <c r="Q36" s="34"/>
      <c r="R36" s="86"/>
      <c r="S36" s="19"/>
      <c r="T36" t="str">
        <f>IF(C36="","",INDEX(データ!$AG$4:$AG$428,MATCH(申し込みシート!C36,データ!$AF$4:$AF$428,0)))</f>
        <v/>
      </c>
      <c r="V36" s="74" t="str">
        <f t="shared" si="3"/>
        <v>032</v>
      </c>
      <c r="W36" s="74" t="str">
        <f t="shared" si="0"/>
        <v>()</v>
      </c>
      <c r="X36" s="74">
        <f t="shared" si="4"/>
        <v>0</v>
      </c>
      <c r="Y36" s="74">
        <f t="shared" si="5"/>
        <v>0</v>
      </c>
      <c r="Z36" s="74">
        <v>33</v>
      </c>
      <c r="AA36" s="74" t="str">
        <f t="shared" si="6"/>
        <v/>
      </c>
      <c r="AB36" s="74">
        <f t="shared" si="7"/>
        <v>0</v>
      </c>
      <c r="AC36" s="74" t="str">
        <f t="shared" si="1"/>
        <v/>
      </c>
      <c r="AD36" s="118" t="str">
        <f t="shared" si="2"/>
        <v/>
      </c>
      <c r="AE36" s="120"/>
      <c r="AF36" t="e">
        <f>INDEX(データ!$AN$4:$AN$14,MATCH(申し込みシート!I36,データ!$AK$4:$AK$14,0))</f>
        <v>#N/A</v>
      </c>
      <c r="AG36" t="e">
        <f>INDEX(データ!$AN$4:$AN$14,MATCH(申し込みシート!M36,データ!$AK$4:$AK$14,0))</f>
        <v>#N/A</v>
      </c>
      <c r="AH36" t="s">
        <v>418</v>
      </c>
      <c r="AI36" t="s">
        <v>419</v>
      </c>
    </row>
    <row r="37" spans="1:35" ht="18" customHeight="1" x14ac:dyDescent="0.15">
      <c r="A37" s="70" t="s">
        <v>452</v>
      </c>
      <c r="B37" s="141"/>
      <c r="C37" s="135"/>
      <c r="D37" s="125"/>
      <c r="E37" s="11"/>
      <c r="F37" s="11"/>
      <c r="G37" s="12"/>
      <c r="H37" s="40"/>
      <c r="I37" s="25"/>
      <c r="J37" s="9" t="str">
        <f>IF(I37="","",INDEX(データ!$AL$4:$AL$22,MATCH(申し込みシート!I37,データ!$AK$4:$AK$14,0)))</f>
        <v/>
      </c>
      <c r="K37" s="49"/>
      <c r="L37" s="55" t="str">
        <f>IF(K37="","",INDEX(データ!$AM$4:$AM$22,MATCH(申し込みシート!I37,データ!$AK$4:$AK$14,0)))</f>
        <v/>
      </c>
      <c r="M37" s="25"/>
      <c r="N37" s="9" t="str">
        <f>IF(M37="","",INDEX(データ!$AL$4:$AL$22,MATCH(申し込みシート!M37,データ!$AK$4:$AK$14,0)))</f>
        <v/>
      </c>
      <c r="O37" s="51"/>
      <c r="P37" s="58" t="str">
        <f>IF(O37="","",INDEX(データ!$AM$4:$AM$22,MATCH(申し込みシート!M37,データ!$AK$4:$AK$14,0)))</f>
        <v/>
      </c>
      <c r="Q37" s="34"/>
      <c r="R37" s="86"/>
      <c r="S37" s="19"/>
      <c r="T37" t="str">
        <f>IF(C37="","",INDEX(データ!$AG$4:$AG$428,MATCH(申し込みシート!C37,データ!$AF$4:$AF$428,0)))</f>
        <v/>
      </c>
      <c r="V37" s="74" t="str">
        <f t="shared" si="3"/>
        <v>033</v>
      </c>
      <c r="W37" s="74" t="str">
        <f t="shared" si="0"/>
        <v>()</v>
      </c>
      <c r="X37" s="74">
        <f t="shared" si="4"/>
        <v>0</v>
      </c>
      <c r="Y37" s="74">
        <f t="shared" si="5"/>
        <v>0</v>
      </c>
      <c r="Z37" s="74">
        <v>33</v>
      </c>
      <c r="AA37" s="74" t="str">
        <f t="shared" si="6"/>
        <v/>
      </c>
      <c r="AB37" s="74">
        <f t="shared" si="7"/>
        <v>0</v>
      </c>
      <c r="AC37" s="74" t="str">
        <f t="shared" si="1"/>
        <v/>
      </c>
      <c r="AD37" s="118" t="str">
        <f t="shared" si="2"/>
        <v/>
      </c>
      <c r="AE37" s="120"/>
      <c r="AF37" t="e">
        <f>INDEX(データ!$AN$4:$AN$14,MATCH(申し込みシート!I37,データ!$AK$4:$AK$14,0))</f>
        <v>#N/A</v>
      </c>
      <c r="AG37" t="e">
        <f>INDEX(データ!$AN$4:$AN$14,MATCH(申し込みシート!M37,データ!$AK$4:$AK$14,0))</f>
        <v>#N/A</v>
      </c>
      <c r="AH37" t="s">
        <v>418</v>
      </c>
      <c r="AI37" t="s">
        <v>419</v>
      </c>
    </row>
    <row r="38" spans="1:35" ht="18" customHeight="1" x14ac:dyDescent="0.15">
      <c r="A38" s="70" t="s">
        <v>453</v>
      </c>
      <c r="B38" s="141"/>
      <c r="C38" s="135"/>
      <c r="D38" s="125"/>
      <c r="E38" s="11"/>
      <c r="F38" s="11"/>
      <c r="G38" s="12"/>
      <c r="H38" s="40"/>
      <c r="I38" s="25"/>
      <c r="J38" s="9" t="str">
        <f>IF(I38="","",INDEX(データ!$AL$4:$AL$22,MATCH(申し込みシート!I38,データ!$AK$4:$AK$14,0)))</f>
        <v/>
      </c>
      <c r="K38" s="49"/>
      <c r="L38" s="55" t="str">
        <f>IF(K38="","",INDEX(データ!$AM$4:$AM$22,MATCH(申し込みシート!I38,データ!$AK$4:$AK$14,0)))</f>
        <v/>
      </c>
      <c r="M38" s="25"/>
      <c r="N38" s="9" t="str">
        <f>IF(M38="","",INDEX(データ!$AL$4:$AL$22,MATCH(申し込みシート!M38,データ!$AK$4:$AK$14,0)))</f>
        <v/>
      </c>
      <c r="O38" s="51"/>
      <c r="P38" s="58" t="str">
        <f>IF(O38="","",INDEX(データ!$AM$4:$AM$22,MATCH(申し込みシート!M38,データ!$AK$4:$AK$14,0)))</f>
        <v/>
      </c>
      <c r="Q38" s="34"/>
      <c r="R38" s="86"/>
      <c r="S38" s="19"/>
      <c r="T38" t="str">
        <f>IF(C38="","",INDEX(データ!$AG$4:$AG$428,MATCH(申し込みシート!C38,データ!$AF$4:$AF$428,0)))</f>
        <v/>
      </c>
      <c r="V38" s="74" t="str">
        <f t="shared" si="3"/>
        <v>034</v>
      </c>
      <c r="W38" s="74" t="str">
        <f t="shared" si="0"/>
        <v>()</v>
      </c>
      <c r="X38" s="74">
        <f t="shared" si="4"/>
        <v>0</v>
      </c>
      <c r="Y38" s="74">
        <f t="shared" si="5"/>
        <v>0</v>
      </c>
      <c r="Z38" s="74">
        <v>33</v>
      </c>
      <c r="AA38" s="74" t="str">
        <f t="shared" si="6"/>
        <v/>
      </c>
      <c r="AB38" s="74">
        <f t="shared" si="7"/>
        <v>0</v>
      </c>
      <c r="AC38" s="74" t="str">
        <f t="shared" si="1"/>
        <v/>
      </c>
      <c r="AD38" s="118" t="str">
        <f t="shared" si="2"/>
        <v/>
      </c>
      <c r="AE38" s="120"/>
      <c r="AF38" t="e">
        <f>INDEX(データ!$AN$4:$AN$14,MATCH(申し込みシート!I38,データ!$AK$4:$AK$14,0))</f>
        <v>#N/A</v>
      </c>
      <c r="AG38" t="e">
        <f>INDEX(データ!$AN$4:$AN$14,MATCH(申し込みシート!M38,データ!$AK$4:$AK$14,0))</f>
        <v>#N/A</v>
      </c>
      <c r="AH38" t="s">
        <v>418</v>
      </c>
      <c r="AI38" t="s">
        <v>419</v>
      </c>
    </row>
    <row r="39" spans="1:35" ht="18" customHeight="1" x14ac:dyDescent="0.15">
      <c r="A39" s="70" t="s">
        <v>454</v>
      </c>
      <c r="B39" s="141"/>
      <c r="C39" s="135"/>
      <c r="D39" s="125"/>
      <c r="E39" s="11"/>
      <c r="F39" s="11"/>
      <c r="G39" s="12"/>
      <c r="H39" s="40"/>
      <c r="I39" s="25"/>
      <c r="J39" s="9" t="str">
        <f>IF(I39="","",INDEX(データ!$AL$4:$AL$22,MATCH(申し込みシート!I39,データ!$AK$4:$AK$14,0)))</f>
        <v/>
      </c>
      <c r="K39" s="49"/>
      <c r="L39" s="55" t="str">
        <f>IF(K39="","",INDEX(データ!$AM$4:$AM$22,MATCH(申し込みシート!I39,データ!$AK$4:$AK$14,0)))</f>
        <v/>
      </c>
      <c r="M39" s="25"/>
      <c r="N39" s="9" t="str">
        <f>IF(M39="","",INDEX(データ!$AL$4:$AL$22,MATCH(申し込みシート!M39,データ!$AK$4:$AK$14,0)))</f>
        <v/>
      </c>
      <c r="O39" s="51"/>
      <c r="P39" s="58" t="str">
        <f>IF(O39="","",INDEX(データ!$AM$4:$AM$22,MATCH(申し込みシート!M39,データ!$AK$4:$AK$14,0)))</f>
        <v/>
      </c>
      <c r="Q39" s="34"/>
      <c r="R39" s="86"/>
      <c r="S39" s="19"/>
      <c r="T39" t="str">
        <f>IF(C39="","",INDEX(データ!$AG$4:$AG$428,MATCH(申し込みシート!C39,データ!$AF$4:$AF$428,0)))</f>
        <v/>
      </c>
      <c r="V39" s="74" t="str">
        <f t="shared" si="3"/>
        <v>035</v>
      </c>
      <c r="W39" s="74" t="str">
        <f t="shared" si="0"/>
        <v>()</v>
      </c>
      <c r="X39" s="74">
        <f t="shared" si="4"/>
        <v>0</v>
      </c>
      <c r="Y39" s="74">
        <f t="shared" si="5"/>
        <v>0</v>
      </c>
      <c r="Z39" s="74">
        <v>33</v>
      </c>
      <c r="AA39" s="74" t="str">
        <f t="shared" si="6"/>
        <v/>
      </c>
      <c r="AB39" s="74">
        <f t="shared" si="7"/>
        <v>0</v>
      </c>
      <c r="AC39" s="74" t="str">
        <f t="shared" si="1"/>
        <v/>
      </c>
      <c r="AD39" s="118" t="str">
        <f t="shared" si="2"/>
        <v/>
      </c>
      <c r="AE39" s="120"/>
      <c r="AF39" t="e">
        <f>INDEX(データ!$AN$4:$AN$14,MATCH(申し込みシート!I39,データ!$AK$4:$AK$14,0))</f>
        <v>#N/A</v>
      </c>
      <c r="AG39" t="e">
        <f>INDEX(データ!$AN$4:$AN$14,MATCH(申し込みシート!M39,データ!$AK$4:$AK$14,0))</f>
        <v>#N/A</v>
      </c>
      <c r="AH39" t="s">
        <v>418</v>
      </c>
      <c r="AI39" t="s">
        <v>419</v>
      </c>
    </row>
    <row r="40" spans="1:35" ht="18" customHeight="1" x14ac:dyDescent="0.15">
      <c r="A40" s="70" t="s">
        <v>455</v>
      </c>
      <c r="B40" s="141"/>
      <c r="C40" s="135"/>
      <c r="D40" s="125"/>
      <c r="E40" s="11"/>
      <c r="F40" s="11"/>
      <c r="G40" s="12"/>
      <c r="H40" s="40"/>
      <c r="I40" s="25"/>
      <c r="J40" s="9" t="str">
        <f>IF(I40="","",INDEX(データ!$AL$4:$AL$22,MATCH(申し込みシート!I40,データ!$AK$4:$AK$14,0)))</f>
        <v/>
      </c>
      <c r="K40" s="49"/>
      <c r="L40" s="55" t="str">
        <f>IF(K40="","",INDEX(データ!$AM$4:$AM$22,MATCH(申し込みシート!I40,データ!$AK$4:$AK$14,0)))</f>
        <v/>
      </c>
      <c r="M40" s="25"/>
      <c r="N40" s="9" t="str">
        <f>IF(M40="","",INDEX(データ!$AL$4:$AL$22,MATCH(申し込みシート!M40,データ!$AK$4:$AK$14,0)))</f>
        <v/>
      </c>
      <c r="O40" s="51"/>
      <c r="P40" s="58" t="str">
        <f>IF(O40="","",INDEX(データ!$AM$4:$AM$22,MATCH(申し込みシート!M40,データ!$AK$4:$AK$14,0)))</f>
        <v/>
      </c>
      <c r="Q40" s="34"/>
      <c r="R40" s="86"/>
      <c r="S40" s="19"/>
      <c r="T40" t="str">
        <f>IF(C40="","",INDEX(データ!$AG$4:$AG$428,MATCH(申し込みシート!C40,データ!$AF$4:$AF$428,0)))</f>
        <v/>
      </c>
      <c r="V40" s="74" t="str">
        <f t="shared" si="3"/>
        <v>036</v>
      </c>
      <c r="W40" s="74" t="str">
        <f t="shared" si="0"/>
        <v>()</v>
      </c>
      <c r="X40" s="74">
        <f t="shared" si="4"/>
        <v>0</v>
      </c>
      <c r="Y40" s="74">
        <f t="shared" si="5"/>
        <v>0</v>
      </c>
      <c r="Z40" s="74">
        <v>33</v>
      </c>
      <c r="AA40" s="74" t="str">
        <f t="shared" si="6"/>
        <v/>
      </c>
      <c r="AB40" s="74">
        <f t="shared" si="7"/>
        <v>0</v>
      </c>
      <c r="AC40" s="74" t="str">
        <f t="shared" si="1"/>
        <v/>
      </c>
      <c r="AD40" s="118" t="str">
        <f t="shared" si="2"/>
        <v/>
      </c>
      <c r="AE40" s="120"/>
      <c r="AF40" t="e">
        <f>INDEX(データ!$AN$4:$AN$14,MATCH(申し込みシート!I40,データ!$AK$4:$AK$14,0))</f>
        <v>#N/A</v>
      </c>
      <c r="AG40" t="e">
        <f>INDEX(データ!$AN$4:$AN$14,MATCH(申し込みシート!M40,データ!$AK$4:$AK$14,0))</f>
        <v>#N/A</v>
      </c>
      <c r="AH40" t="s">
        <v>418</v>
      </c>
      <c r="AI40" t="s">
        <v>419</v>
      </c>
    </row>
    <row r="41" spans="1:35" ht="18" customHeight="1" x14ac:dyDescent="0.15">
      <c r="A41" s="70" t="s">
        <v>456</v>
      </c>
      <c r="B41" s="141"/>
      <c r="C41" s="135"/>
      <c r="D41" s="125"/>
      <c r="E41" s="11"/>
      <c r="F41" s="11"/>
      <c r="G41" s="12"/>
      <c r="H41" s="40"/>
      <c r="I41" s="25"/>
      <c r="J41" s="9" t="str">
        <f>IF(I41="","",INDEX(データ!$AL$4:$AL$22,MATCH(申し込みシート!I41,データ!$AK$4:$AK$14,0)))</f>
        <v/>
      </c>
      <c r="K41" s="49"/>
      <c r="L41" s="55" t="str">
        <f>IF(K41="","",INDEX(データ!$AM$4:$AM$22,MATCH(申し込みシート!I41,データ!$AK$4:$AK$14,0)))</f>
        <v/>
      </c>
      <c r="M41" s="25"/>
      <c r="N41" s="9" t="str">
        <f>IF(M41="","",INDEX(データ!$AL$4:$AL$22,MATCH(申し込みシート!M41,データ!$AK$4:$AK$14,0)))</f>
        <v/>
      </c>
      <c r="O41" s="51"/>
      <c r="P41" s="58" t="str">
        <f>IF(O41="","",INDEX(データ!$AM$4:$AM$22,MATCH(申し込みシート!M41,データ!$AK$4:$AK$14,0)))</f>
        <v/>
      </c>
      <c r="Q41" s="34"/>
      <c r="R41" s="86"/>
      <c r="S41" s="19"/>
      <c r="T41" t="str">
        <f>IF(C41="","",INDEX(データ!$AG$4:$AG$428,MATCH(申し込みシート!C41,データ!$AF$4:$AF$428,0)))</f>
        <v/>
      </c>
      <c r="V41" s="74" t="str">
        <f t="shared" si="3"/>
        <v>037</v>
      </c>
      <c r="W41" s="74" t="str">
        <f t="shared" si="0"/>
        <v>()</v>
      </c>
      <c r="X41" s="74">
        <f t="shared" si="4"/>
        <v>0</v>
      </c>
      <c r="Y41" s="74">
        <f t="shared" si="5"/>
        <v>0</v>
      </c>
      <c r="Z41" s="74">
        <v>33</v>
      </c>
      <c r="AA41" s="74" t="str">
        <f t="shared" si="6"/>
        <v/>
      </c>
      <c r="AB41" s="74">
        <f t="shared" si="7"/>
        <v>0</v>
      </c>
      <c r="AC41" s="74" t="str">
        <f t="shared" si="1"/>
        <v/>
      </c>
      <c r="AD41" s="118" t="str">
        <f t="shared" si="2"/>
        <v/>
      </c>
      <c r="AE41" s="120"/>
      <c r="AF41" t="e">
        <f>INDEX(データ!$AN$4:$AN$14,MATCH(申し込みシート!I41,データ!$AK$4:$AK$14,0))</f>
        <v>#N/A</v>
      </c>
      <c r="AG41" t="e">
        <f>INDEX(データ!$AN$4:$AN$14,MATCH(申し込みシート!M41,データ!$AK$4:$AK$14,0))</f>
        <v>#N/A</v>
      </c>
      <c r="AH41" t="s">
        <v>418</v>
      </c>
      <c r="AI41" t="s">
        <v>419</v>
      </c>
    </row>
    <row r="42" spans="1:35" ht="18" customHeight="1" x14ac:dyDescent="0.15">
      <c r="A42" s="70" t="s">
        <v>457</v>
      </c>
      <c r="B42" s="141"/>
      <c r="C42" s="135"/>
      <c r="D42" s="125"/>
      <c r="E42" s="11"/>
      <c r="F42" s="11"/>
      <c r="G42" s="12"/>
      <c r="H42" s="40"/>
      <c r="I42" s="25"/>
      <c r="J42" s="9" t="str">
        <f>IF(I42="","",INDEX(データ!$AL$4:$AL$22,MATCH(申し込みシート!I42,データ!$AK$4:$AK$14,0)))</f>
        <v/>
      </c>
      <c r="K42" s="49"/>
      <c r="L42" s="55" t="str">
        <f>IF(K42="","",INDEX(データ!$AM$4:$AM$22,MATCH(申し込みシート!I42,データ!$AK$4:$AK$14,0)))</f>
        <v/>
      </c>
      <c r="M42" s="25"/>
      <c r="N42" s="9" t="str">
        <f>IF(M42="","",INDEX(データ!$AL$4:$AL$22,MATCH(申し込みシート!M42,データ!$AK$4:$AK$14,0)))</f>
        <v/>
      </c>
      <c r="O42" s="51"/>
      <c r="P42" s="58" t="str">
        <f>IF(O42="","",INDEX(データ!$AM$4:$AM$22,MATCH(申し込みシート!M42,データ!$AK$4:$AK$14,0)))</f>
        <v/>
      </c>
      <c r="Q42" s="34"/>
      <c r="R42" s="86"/>
      <c r="S42" s="19"/>
      <c r="T42" t="str">
        <f>IF(C42="","",INDEX(データ!$AG$4:$AG$428,MATCH(申し込みシート!C42,データ!$AF$4:$AF$428,0)))</f>
        <v/>
      </c>
      <c r="V42" s="74" t="str">
        <f t="shared" si="3"/>
        <v>038</v>
      </c>
      <c r="W42" s="74" t="str">
        <f t="shared" si="0"/>
        <v>()</v>
      </c>
      <c r="X42" s="74">
        <f t="shared" si="4"/>
        <v>0</v>
      </c>
      <c r="Y42" s="74">
        <f t="shared" si="5"/>
        <v>0</v>
      </c>
      <c r="Z42" s="74">
        <v>33</v>
      </c>
      <c r="AA42" s="74" t="str">
        <f t="shared" si="6"/>
        <v/>
      </c>
      <c r="AB42" s="74">
        <f t="shared" si="7"/>
        <v>0</v>
      </c>
      <c r="AC42" s="74" t="str">
        <f t="shared" si="1"/>
        <v/>
      </c>
      <c r="AD42" s="118" t="str">
        <f t="shared" si="2"/>
        <v/>
      </c>
      <c r="AE42" s="120"/>
      <c r="AF42" t="e">
        <f>INDEX(データ!$AN$4:$AN$14,MATCH(申し込みシート!I42,データ!$AK$4:$AK$14,0))</f>
        <v>#N/A</v>
      </c>
      <c r="AG42" t="e">
        <f>INDEX(データ!$AN$4:$AN$14,MATCH(申し込みシート!M42,データ!$AK$4:$AK$14,0))</f>
        <v>#N/A</v>
      </c>
      <c r="AH42" t="s">
        <v>418</v>
      </c>
      <c r="AI42" t="s">
        <v>419</v>
      </c>
    </row>
    <row r="43" spans="1:35" ht="18" customHeight="1" x14ac:dyDescent="0.15">
      <c r="A43" s="70" t="s">
        <v>458</v>
      </c>
      <c r="B43" s="141"/>
      <c r="C43" s="135"/>
      <c r="D43" s="125"/>
      <c r="E43" s="11"/>
      <c r="F43" s="11"/>
      <c r="G43" s="12"/>
      <c r="H43" s="40"/>
      <c r="I43" s="25"/>
      <c r="J43" s="9" t="str">
        <f>IF(I43="","",INDEX(データ!$AL$4:$AL$22,MATCH(申し込みシート!I43,データ!$AK$4:$AK$14,0)))</f>
        <v/>
      </c>
      <c r="K43" s="49"/>
      <c r="L43" s="55" t="str">
        <f>IF(K43="","",INDEX(データ!$AM$4:$AM$22,MATCH(申し込みシート!I43,データ!$AK$4:$AK$14,0)))</f>
        <v/>
      </c>
      <c r="M43" s="25"/>
      <c r="N43" s="9" t="str">
        <f>IF(M43="","",INDEX(データ!$AL$4:$AL$22,MATCH(申し込みシート!M43,データ!$AK$4:$AK$14,0)))</f>
        <v/>
      </c>
      <c r="O43" s="51"/>
      <c r="P43" s="58" t="str">
        <f>IF(O43="","",INDEX(データ!$AM$4:$AM$22,MATCH(申し込みシート!M43,データ!$AK$4:$AK$14,0)))</f>
        <v/>
      </c>
      <c r="Q43" s="34"/>
      <c r="R43" s="86"/>
      <c r="S43" s="19"/>
      <c r="T43" t="str">
        <f>IF(C43="","",INDEX(データ!$AG$4:$AG$428,MATCH(申し込みシート!C43,データ!$AF$4:$AF$428,0)))</f>
        <v/>
      </c>
      <c r="V43" s="74" t="str">
        <f t="shared" si="3"/>
        <v>039</v>
      </c>
      <c r="W43" s="74" t="str">
        <f t="shared" si="0"/>
        <v>()</v>
      </c>
      <c r="X43" s="74">
        <f t="shared" si="4"/>
        <v>0</v>
      </c>
      <c r="Y43" s="74">
        <f t="shared" si="5"/>
        <v>0</v>
      </c>
      <c r="Z43" s="74">
        <v>33</v>
      </c>
      <c r="AA43" s="74" t="str">
        <f t="shared" si="6"/>
        <v/>
      </c>
      <c r="AB43" s="74">
        <f t="shared" si="7"/>
        <v>0</v>
      </c>
      <c r="AC43" s="74" t="str">
        <f t="shared" si="1"/>
        <v/>
      </c>
      <c r="AD43" s="118" t="str">
        <f t="shared" si="2"/>
        <v/>
      </c>
      <c r="AE43" s="120"/>
      <c r="AF43" t="e">
        <f>INDEX(データ!$AN$4:$AN$14,MATCH(申し込みシート!I43,データ!$AK$4:$AK$14,0))</f>
        <v>#N/A</v>
      </c>
      <c r="AG43" t="e">
        <f>INDEX(データ!$AN$4:$AN$14,MATCH(申し込みシート!M43,データ!$AK$4:$AK$14,0))</f>
        <v>#N/A</v>
      </c>
      <c r="AH43" t="s">
        <v>418</v>
      </c>
      <c r="AI43" t="s">
        <v>419</v>
      </c>
    </row>
    <row r="44" spans="1:35" ht="18" customHeight="1" thickBot="1" x14ac:dyDescent="0.2">
      <c r="A44" s="71" t="s">
        <v>459</v>
      </c>
      <c r="B44" s="142"/>
      <c r="C44" s="136"/>
      <c r="D44" s="124"/>
      <c r="E44" s="20"/>
      <c r="F44" s="20"/>
      <c r="G44" s="21"/>
      <c r="H44" s="42"/>
      <c r="I44" s="26"/>
      <c r="J44" s="30" t="str">
        <f>IF(I44="","",INDEX(データ!$AL$4:$AL$22,MATCH(申し込みシート!I44,データ!$AK$4:$AK$14,0)))</f>
        <v/>
      </c>
      <c r="K44" s="50"/>
      <c r="L44" s="56" t="str">
        <f>IF(K44="","",INDEX(データ!$AM$4:$AM$22,MATCH(申し込みシート!I44,データ!$AK$4:$AK$14,0)))</f>
        <v/>
      </c>
      <c r="M44" s="26"/>
      <c r="N44" s="30" t="str">
        <f>IF(M44="","",INDEX(データ!$AL$4:$AL$22,MATCH(申し込みシート!M44,データ!$AK$4:$AK$14,0)))</f>
        <v/>
      </c>
      <c r="O44" s="50"/>
      <c r="P44" s="59" t="str">
        <f>IF(O44="","",INDEX(データ!$AM$4:$AM$22,MATCH(申し込みシート!M44,データ!$AK$4:$AK$14,0)))</f>
        <v/>
      </c>
      <c r="Q44" s="35"/>
      <c r="R44" s="87"/>
      <c r="S44" s="22"/>
      <c r="T44" t="str">
        <f>IF(C44="","",INDEX(データ!$AG$4:$AG$428,MATCH(申し込みシート!C44,データ!$AF$4:$AF$428,0)))</f>
        <v/>
      </c>
      <c r="V44" s="74" t="str">
        <f t="shared" si="3"/>
        <v>040</v>
      </c>
      <c r="W44" s="74" t="str">
        <f t="shared" si="0"/>
        <v>()</v>
      </c>
      <c r="X44" s="74">
        <f t="shared" si="4"/>
        <v>0</v>
      </c>
      <c r="Y44" s="74">
        <f t="shared" si="5"/>
        <v>0</v>
      </c>
      <c r="Z44" s="74">
        <v>33</v>
      </c>
      <c r="AA44" s="74" t="str">
        <f t="shared" si="6"/>
        <v/>
      </c>
      <c r="AB44" s="74">
        <f t="shared" si="7"/>
        <v>0</v>
      </c>
      <c r="AC44" s="74" t="str">
        <f t="shared" si="1"/>
        <v/>
      </c>
      <c r="AD44" s="118" t="str">
        <f t="shared" si="2"/>
        <v/>
      </c>
      <c r="AE44" s="121"/>
      <c r="AF44" t="e">
        <f>INDEX(データ!$AN$4:$AN$14,MATCH(申し込みシート!I44,データ!$AK$4:$AK$14,0))</f>
        <v>#N/A</v>
      </c>
      <c r="AG44" t="e">
        <f>INDEX(データ!$AN$4:$AN$14,MATCH(申し込みシート!M44,データ!$AK$4:$AK$14,0))</f>
        <v>#N/A</v>
      </c>
      <c r="AH44" t="s">
        <v>418</v>
      </c>
      <c r="AI44" t="s">
        <v>419</v>
      </c>
    </row>
    <row r="47" spans="1:35" ht="20.25" customHeight="1" x14ac:dyDescent="0.15"/>
    <row r="48" spans="1:35" x14ac:dyDescent="0.15">
      <c r="E48" s="46"/>
      <c r="F48" s="47"/>
      <c r="M48" s="2"/>
      <c r="N48" s="2"/>
    </row>
    <row r="49" spans="5:14" x14ac:dyDescent="0.15">
      <c r="E49" s="46"/>
      <c r="F49" s="47"/>
      <c r="M49" s="2"/>
      <c r="N49" s="2"/>
    </row>
    <row r="50" spans="5:14" x14ac:dyDescent="0.15">
      <c r="E50" s="48"/>
      <c r="F50" s="47"/>
      <c r="J50" s="5"/>
      <c r="M50" s="2"/>
      <c r="N50" s="2"/>
    </row>
    <row r="51" spans="5:14" x14ac:dyDescent="0.15">
      <c r="E51" s="48"/>
      <c r="F51" s="47"/>
      <c r="I51" s="52"/>
      <c r="J51" s="2"/>
      <c r="M51" s="2"/>
      <c r="N51" s="2"/>
    </row>
    <row r="52" spans="5:14" x14ac:dyDescent="0.15">
      <c r="E52" s="48"/>
      <c r="F52" s="47"/>
      <c r="I52" s="52"/>
      <c r="J52" s="2"/>
      <c r="M52" s="2"/>
      <c r="N52" s="2"/>
    </row>
    <row r="53" spans="5:14" x14ac:dyDescent="0.15">
      <c r="I53" s="52"/>
      <c r="J53" s="2"/>
      <c r="M53" s="2"/>
      <c r="N53" s="2"/>
    </row>
    <row r="54" spans="5:14" x14ac:dyDescent="0.15">
      <c r="I54" s="52"/>
      <c r="J54" s="2"/>
      <c r="M54" s="2"/>
      <c r="N54" s="2"/>
    </row>
    <row r="55" spans="5:14" x14ac:dyDescent="0.15">
      <c r="I55" s="52"/>
      <c r="J55" s="2"/>
      <c r="M55" s="2"/>
      <c r="N55" s="2"/>
    </row>
    <row r="56" spans="5:14" x14ac:dyDescent="0.15">
      <c r="I56" s="52"/>
      <c r="J56" s="2"/>
      <c r="M56" s="2"/>
      <c r="N56" s="2"/>
    </row>
    <row r="57" spans="5:14" x14ac:dyDescent="0.15">
      <c r="I57" s="52"/>
      <c r="J57" s="2"/>
      <c r="M57" s="2"/>
      <c r="N57" s="2"/>
    </row>
    <row r="58" spans="5:14" x14ac:dyDescent="0.15">
      <c r="I58" s="52"/>
      <c r="J58" s="2"/>
      <c r="M58" s="2"/>
      <c r="N58" s="2"/>
    </row>
    <row r="59" spans="5:14" x14ac:dyDescent="0.15">
      <c r="I59" s="52"/>
      <c r="J59" s="2"/>
    </row>
    <row r="60" spans="5:14" x14ac:dyDescent="0.15">
      <c r="I60" s="52"/>
      <c r="J60" s="2"/>
    </row>
    <row r="61" spans="5:14" x14ac:dyDescent="0.15">
      <c r="I61" s="52"/>
      <c r="J61" s="2"/>
    </row>
  </sheetData>
  <sheetProtection selectLockedCells="1"/>
  <mergeCells count="8">
    <mergeCell ref="R2:S2"/>
    <mergeCell ref="R3:S3"/>
    <mergeCell ref="K4:L4"/>
    <mergeCell ref="O4:P4"/>
    <mergeCell ref="G2:L2"/>
    <mergeCell ref="N2:Q2"/>
    <mergeCell ref="M3:Q3"/>
    <mergeCell ref="I3:L3"/>
  </mergeCells>
  <phoneticPr fontId="4"/>
  <conditionalFormatting sqref="B5:D44">
    <cfRule type="cellIs" dxfId="5" priority="3" operator="equal">
      <formula>""</formula>
    </cfRule>
    <cfRule type="cellIs" priority="4" operator="equal">
      <formula>""</formula>
    </cfRule>
  </conditionalFormatting>
  <conditionalFormatting sqref="C2">
    <cfRule type="cellIs" dxfId="4" priority="14" operator="equal">
      <formula>""</formula>
    </cfRule>
  </conditionalFormatting>
  <conditionalFormatting sqref="E2 G2 N2 M3">
    <cfRule type="cellIs" dxfId="3" priority="13" operator="equal">
      <formula>""</formula>
    </cfRule>
  </conditionalFormatting>
  <conditionalFormatting sqref="K5:L44">
    <cfRule type="cellIs" priority="31" stopIfTrue="1" operator="notEqual">
      <formula>""</formula>
    </cfRule>
    <cfRule type="expression" dxfId="2" priority="32" stopIfTrue="1">
      <formula>$I5&gt;0</formula>
    </cfRule>
  </conditionalFormatting>
  <conditionalFormatting sqref="O5:P44">
    <cfRule type="cellIs" priority="15" stopIfTrue="1" operator="notEqual">
      <formula>""</formula>
    </cfRule>
    <cfRule type="expression" dxfId="1" priority="16" stopIfTrue="1">
      <formula>$M5&gt;0</formula>
    </cfRule>
  </conditionalFormatting>
  <conditionalFormatting sqref="Q5:Q44">
    <cfRule type="cellIs" priority="50" stopIfTrue="1" operator="greaterThan">
      <formula>0</formula>
    </cfRule>
    <cfRule type="expression" dxfId="0" priority="51" stopIfTrue="1">
      <formula>$M5&gt;9</formula>
    </cfRule>
  </conditionalFormatting>
  <dataValidations xWindow="598" yWindow="397" count="9">
    <dataValidation type="textLength" imeMode="halfAlpha" showInputMessage="1" showErrorMessage="1" sqref="L5:L44">
      <formula1>0</formula1>
      <formula2>99</formula2>
    </dataValidation>
    <dataValidation type="whole" imeMode="halfAlpha" allowBlank="1" showInputMessage="1" showErrorMessage="1" sqref="G5:G44">
      <formula1>4</formula1>
      <formula2>6</formula2>
    </dataValidation>
    <dataValidation imeMode="halfKatakana" allowBlank="1" showInputMessage="1" showErrorMessage="1" sqref="F5:F44"/>
    <dataValidation imeMode="halfAlpha" allowBlank="1" showInputMessage="1" showErrorMessage="1" sqref="K5:K44 O5:Q44"/>
    <dataValidation imeMode="on" allowBlank="1" showInputMessage="1" showErrorMessage="1" sqref="E5:E44"/>
    <dataValidation type="whole" allowBlank="1" showInputMessage="1" showErrorMessage="1" error="男子は「１」を、女子は「２」を入力してください。" prompt="男子は「1」_x000a_女子は「2」" sqref="H5:H44">
      <formula1>1</formula1>
      <formula2>2</formula2>
    </dataValidation>
    <dataValidation type="whole" imeMode="halfAlpha" allowBlank="1" showInputMessage="1" showErrorMessage="1" error="個人種目に入力してください。" sqref="M5:M44">
      <formula1>1</formula1>
      <formula2>11</formula2>
    </dataValidation>
    <dataValidation type="whole" operator="lessThan" allowBlank="1" showInputMessage="1" showErrorMessage="1" error="リレーはリレー種目に入力してください。" sqref="I5:I44">
      <formula1>10</formula1>
    </dataValidation>
    <dataValidation type="list" allowBlank="1" showInputMessage="1" showErrorMessage="1" sqref="C5:C44">
      <formula1>INDIRECT(B5)</formula1>
    </dataValidation>
  </dataValidations>
  <pageMargins left="0.7" right="0.7" top="0.75" bottom="0.75" header="0.3" footer="0.3"/>
  <pageSetup paperSize="8" scale="61" orientation="landscape" r:id="rId1"/>
  <drawing r:id="rId2"/>
  <extLst>
    <ext xmlns:x14="http://schemas.microsoft.com/office/spreadsheetml/2009/9/main" uri="{CCE6A557-97BC-4b89-ADB6-D9C93CAAB3DF}">
      <x14:dataValidations xmlns:xm="http://schemas.microsoft.com/office/excel/2006/main" xWindow="598" yWindow="397" count="1">
        <x14:dataValidation type="list" allowBlank="1" showInputMessage="1" showErrorMessage="1">
          <x14:formula1>
            <xm:f>データ!$B$3:$AB$3</xm:f>
          </x14:formula1>
          <xm:sqref>B5:B44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90"/>
  <sheetViews>
    <sheetView showGridLines="0" tabSelected="1" topLeftCell="A13" workbookViewId="0">
      <selection activeCell="G27" sqref="G27"/>
    </sheetView>
  </sheetViews>
  <sheetFormatPr defaultColWidth="9" defaultRowHeight="13.5" x14ac:dyDescent="0.15"/>
  <cols>
    <col min="1" max="2" width="9" style="64"/>
    <col min="3" max="3" width="14.5" style="64" customWidth="1"/>
    <col min="4" max="16384" width="9" style="64"/>
  </cols>
  <sheetData>
    <row r="1" spans="1:22" ht="4.5" customHeight="1" x14ac:dyDescent="0.15"/>
    <row r="2" spans="1:22" ht="21" customHeight="1" x14ac:dyDescent="0.15">
      <c r="A2" s="98" t="s">
        <v>389</v>
      </c>
      <c r="B2" s="65"/>
      <c r="C2" s="65"/>
      <c r="D2" s="65"/>
      <c r="E2" s="65"/>
      <c r="F2" s="65"/>
      <c r="G2" s="66"/>
      <c r="H2" s="65"/>
      <c r="I2" s="65"/>
      <c r="J2" s="65"/>
      <c r="K2" s="66"/>
      <c r="L2" s="65"/>
      <c r="M2" s="65"/>
      <c r="N2" s="65"/>
      <c r="O2" s="65"/>
      <c r="P2" s="65"/>
      <c r="Q2" s="65"/>
      <c r="R2" s="65"/>
      <c r="S2" s="66"/>
      <c r="T2" s="65"/>
      <c r="U2" s="65"/>
      <c r="V2" s="66"/>
    </row>
    <row r="3" spans="1:22" ht="21" customHeight="1" x14ac:dyDescent="0.15">
      <c r="A3" s="65"/>
      <c r="B3" s="99" t="s">
        <v>464</v>
      </c>
      <c r="C3" s="65"/>
      <c r="D3" s="65"/>
      <c r="E3" s="65"/>
      <c r="F3" s="65"/>
      <c r="G3" s="66"/>
      <c r="H3" s="65"/>
      <c r="I3" s="65"/>
      <c r="J3" s="65"/>
      <c r="K3" s="66"/>
      <c r="L3" s="65"/>
      <c r="M3" s="65"/>
      <c r="N3" s="65"/>
      <c r="O3" s="65"/>
      <c r="P3" s="65"/>
      <c r="Q3" s="65"/>
      <c r="R3" s="65"/>
      <c r="S3" s="66"/>
      <c r="T3" s="65"/>
      <c r="U3" s="65"/>
      <c r="V3" s="66"/>
    </row>
    <row r="4" spans="1:22" ht="21" customHeight="1" x14ac:dyDescent="0.15">
      <c r="A4" s="65"/>
      <c r="B4" s="99" t="s">
        <v>589</v>
      </c>
      <c r="C4" s="65"/>
      <c r="D4" s="65"/>
      <c r="E4" s="65"/>
      <c r="F4" s="65"/>
      <c r="G4" s="66"/>
      <c r="H4" s="65"/>
      <c r="I4" s="65"/>
      <c r="J4" s="65"/>
      <c r="K4" s="66"/>
      <c r="L4" s="65"/>
      <c r="M4" s="65"/>
      <c r="N4" s="65"/>
      <c r="O4" s="65"/>
      <c r="P4" s="65"/>
      <c r="Q4" s="65"/>
      <c r="R4" s="65"/>
      <c r="S4" s="66"/>
      <c r="T4" s="65"/>
      <c r="U4" s="65"/>
      <c r="V4" s="66"/>
    </row>
    <row r="5" spans="1:22" ht="21" customHeight="1" x14ac:dyDescent="0.15">
      <c r="A5" s="65"/>
      <c r="B5" s="122" t="s">
        <v>1483</v>
      </c>
      <c r="C5" s="65"/>
      <c r="D5" s="65"/>
      <c r="E5" s="65"/>
      <c r="F5" s="65"/>
      <c r="G5" s="66"/>
      <c r="H5" s="65"/>
      <c r="I5" s="65"/>
      <c r="J5" s="65"/>
      <c r="K5" s="66"/>
      <c r="L5" s="65"/>
      <c r="M5" s="65"/>
      <c r="N5" s="65"/>
      <c r="O5" s="65"/>
      <c r="P5" s="65"/>
      <c r="Q5" s="65"/>
      <c r="R5" s="65"/>
      <c r="S5" s="66"/>
      <c r="T5" s="65"/>
      <c r="U5" s="65"/>
      <c r="V5" s="66"/>
    </row>
    <row r="6" spans="1:22" ht="27.75" customHeight="1" x14ac:dyDescent="0.15">
      <c r="A6" s="65"/>
      <c r="B6" s="99" t="s">
        <v>1484</v>
      </c>
      <c r="C6" s="65"/>
      <c r="D6" s="65"/>
      <c r="E6" s="65"/>
      <c r="F6" s="65"/>
      <c r="G6" s="66"/>
      <c r="H6" s="65"/>
      <c r="I6" s="65"/>
      <c r="J6" s="65"/>
      <c r="K6" s="66"/>
      <c r="L6" s="65"/>
      <c r="M6" s="65"/>
      <c r="N6" s="65"/>
      <c r="O6" s="65"/>
      <c r="P6" s="65"/>
      <c r="Q6" s="65"/>
      <c r="R6" s="65"/>
      <c r="S6" s="66"/>
      <c r="T6" s="65"/>
      <c r="U6" s="65"/>
      <c r="V6" s="66"/>
    </row>
    <row r="7" spans="1:22" ht="21" customHeight="1" x14ac:dyDescent="0.15">
      <c r="A7" s="65"/>
      <c r="B7" s="100" t="s">
        <v>590</v>
      </c>
      <c r="C7" s="65"/>
      <c r="D7" s="65"/>
      <c r="E7" s="65"/>
      <c r="F7" s="65"/>
      <c r="G7" s="66"/>
      <c r="H7" s="65"/>
      <c r="I7" s="65"/>
      <c r="J7" s="65"/>
      <c r="K7" s="66"/>
      <c r="L7" s="65"/>
      <c r="M7" s="65"/>
      <c r="N7" s="65"/>
      <c r="O7" s="65"/>
      <c r="P7" s="65"/>
      <c r="Q7" s="65"/>
      <c r="R7" s="65"/>
      <c r="S7" s="66"/>
      <c r="T7" s="65"/>
      <c r="U7" s="65"/>
      <c r="V7" s="66"/>
    </row>
    <row r="8" spans="1:22" ht="9" customHeight="1" x14ac:dyDescent="0.15">
      <c r="A8" s="65"/>
      <c r="B8" s="65"/>
      <c r="C8" s="65"/>
      <c r="D8" s="65"/>
      <c r="E8" s="65"/>
      <c r="F8" s="65"/>
      <c r="G8" s="66"/>
      <c r="H8" s="65"/>
      <c r="I8" s="65"/>
      <c r="J8" s="65"/>
      <c r="K8" s="66"/>
      <c r="L8" s="65"/>
      <c r="M8" s="65"/>
      <c r="N8" s="65"/>
      <c r="O8" s="65"/>
      <c r="P8" s="65"/>
      <c r="Q8" s="65"/>
      <c r="R8" s="65"/>
      <c r="S8" s="66"/>
      <c r="T8" s="65"/>
      <c r="U8" s="65"/>
      <c r="V8" s="66"/>
    </row>
    <row r="9" spans="1:22" ht="17.25" x14ac:dyDescent="0.15">
      <c r="A9" s="98" t="s">
        <v>390</v>
      </c>
      <c r="B9" s="65"/>
      <c r="C9" s="65"/>
      <c r="D9" s="65"/>
      <c r="E9" s="65"/>
      <c r="F9" s="65"/>
      <c r="G9" s="66"/>
      <c r="H9" s="65"/>
      <c r="I9" s="65"/>
      <c r="J9" s="65"/>
      <c r="K9" s="66"/>
      <c r="L9" s="65"/>
      <c r="M9" s="65"/>
      <c r="N9" s="65"/>
      <c r="O9" s="65"/>
      <c r="P9" s="65"/>
      <c r="Q9" s="65"/>
      <c r="R9" s="65"/>
      <c r="S9" s="66"/>
      <c r="T9" s="65"/>
      <c r="U9" s="65"/>
      <c r="V9" s="66"/>
    </row>
    <row r="10" spans="1:22" ht="17.25" x14ac:dyDescent="0.15">
      <c r="A10" s="98"/>
      <c r="B10" s="100" t="s">
        <v>391</v>
      </c>
      <c r="C10" s="65"/>
      <c r="D10" s="65"/>
      <c r="E10" s="65"/>
      <c r="F10" s="65"/>
      <c r="G10" s="66"/>
      <c r="H10" s="65"/>
      <c r="I10" s="65"/>
      <c r="J10" s="65"/>
      <c r="K10" s="66"/>
      <c r="L10" s="65"/>
      <c r="M10" s="65"/>
      <c r="N10" s="65"/>
      <c r="O10" s="65"/>
      <c r="P10" s="65"/>
      <c r="Q10" s="65"/>
      <c r="R10" s="65"/>
      <c r="S10" s="66"/>
      <c r="T10" s="65"/>
      <c r="U10" s="65"/>
      <c r="V10" s="66"/>
    </row>
    <row r="11" spans="1:22" ht="14.25" x14ac:dyDescent="0.15">
      <c r="A11" s="65"/>
      <c r="B11" s="100" t="s">
        <v>591</v>
      </c>
      <c r="C11" s="65"/>
      <c r="D11" s="65"/>
      <c r="E11" s="65"/>
      <c r="F11" s="65"/>
      <c r="G11" s="66"/>
      <c r="H11" s="65"/>
      <c r="I11" s="65"/>
      <c r="J11" s="65"/>
      <c r="K11" s="66"/>
      <c r="L11" s="65"/>
      <c r="M11" s="65"/>
      <c r="N11" s="65"/>
      <c r="O11" s="65"/>
      <c r="P11" s="65"/>
      <c r="Q11" s="65"/>
      <c r="R11" s="65"/>
      <c r="S11" s="66"/>
      <c r="T11" s="65"/>
      <c r="U11" s="65"/>
      <c r="V11" s="66"/>
    </row>
    <row r="12" spans="1:22" ht="19.5" customHeight="1" x14ac:dyDescent="0.15">
      <c r="A12" s="65"/>
      <c r="B12" s="100" t="s">
        <v>392</v>
      </c>
      <c r="C12" s="65"/>
      <c r="D12" s="65"/>
      <c r="E12" s="65"/>
      <c r="F12" s="65"/>
      <c r="G12" s="66"/>
      <c r="H12" s="65"/>
      <c r="I12" s="65"/>
      <c r="J12" s="65"/>
      <c r="K12" s="66"/>
      <c r="L12" s="65"/>
      <c r="M12" s="65"/>
      <c r="N12" s="65"/>
      <c r="O12" s="65"/>
      <c r="P12" s="65"/>
      <c r="Q12" s="65"/>
      <c r="R12" s="65"/>
      <c r="S12" s="66"/>
      <c r="T12" s="65"/>
      <c r="U12" s="65"/>
      <c r="V12" s="66"/>
    </row>
    <row r="13" spans="1:22" ht="15" thickBot="1" x14ac:dyDescent="0.2">
      <c r="A13" s="65"/>
      <c r="B13" s="99"/>
      <c r="C13" s="65"/>
      <c r="D13" s="65"/>
      <c r="E13" s="65"/>
      <c r="F13" s="65"/>
      <c r="G13" s="66"/>
      <c r="H13" s="65"/>
      <c r="I13" s="65"/>
      <c r="J13" s="65"/>
      <c r="K13" s="66"/>
      <c r="L13" s="65"/>
      <c r="M13" s="65"/>
      <c r="N13" s="65" t="s">
        <v>393</v>
      </c>
      <c r="O13" s="65"/>
      <c r="P13" s="65"/>
      <c r="Q13" s="65"/>
      <c r="S13" s="65"/>
      <c r="T13" s="65"/>
      <c r="U13" s="65"/>
      <c r="V13" s="66"/>
    </row>
    <row r="14" spans="1:22" ht="21" x14ac:dyDescent="0.15">
      <c r="A14" s="101" t="s">
        <v>592</v>
      </c>
      <c r="B14" s="102"/>
      <c r="C14" s="102"/>
      <c r="D14" s="162" t="s">
        <v>586</v>
      </c>
      <c r="E14" s="162"/>
      <c r="F14" s="162"/>
      <c r="G14" s="162"/>
      <c r="H14" s="162"/>
      <c r="I14" s="96"/>
      <c r="J14" s="96"/>
      <c r="K14" s="103"/>
      <c r="L14" s="104"/>
      <c r="M14" s="105"/>
      <c r="N14" s="172" t="s">
        <v>394</v>
      </c>
      <c r="O14" s="167"/>
      <c r="P14" s="167"/>
      <c r="Q14" s="168"/>
    </row>
    <row r="15" spans="1:22" ht="15" thickBot="1" x14ac:dyDescent="0.2">
      <c r="A15" s="106"/>
      <c r="B15" s="107" t="s">
        <v>395</v>
      </c>
      <c r="C15" s="107"/>
      <c r="D15" s="107"/>
      <c r="E15" s="107"/>
      <c r="F15" s="107"/>
      <c r="G15" s="108"/>
      <c r="H15" s="107"/>
      <c r="I15" s="108"/>
      <c r="J15" s="107"/>
      <c r="K15" s="109" t="s">
        <v>605</v>
      </c>
      <c r="L15" s="108"/>
      <c r="M15" s="108"/>
      <c r="N15" s="169"/>
      <c r="O15" s="170"/>
      <c r="P15" s="170"/>
      <c r="Q15" s="171"/>
    </row>
    <row r="16" spans="1:22" ht="21" x14ac:dyDescent="0.15">
      <c r="A16" s="101" t="s">
        <v>593</v>
      </c>
      <c r="B16" s="102"/>
      <c r="C16" s="102"/>
      <c r="D16" s="96" t="s">
        <v>587</v>
      </c>
      <c r="E16" s="112"/>
      <c r="F16" s="112"/>
      <c r="G16" s="112"/>
      <c r="H16" s="112"/>
      <c r="I16" s="112"/>
      <c r="J16" s="112"/>
      <c r="K16" s="103"/>
      <c r="L16" s="104"/>
      <c r="M16" s="104"/>
      <c r="N16" s="166" t="s">
        <v>597</v>
      </c>
      <c r="O16" s="167" t="s">
        <v>583</v>
      </c>
      <c r="P16" s="167" t="s">
        <v>583</v>
      </c>
      <c r="Q16" s="168" t="s">
        <v>583</v>
      </c>
    </row>
    <row r="17" spans="1:17" ht="15" thickBot="1" x14ac:dyDescent="0.2">
      <c r="A17" s="106"/>
      <c r="B17" s="107" t="s">
        <v>395</v>
      </c>
      <c r="C17" s="107"/>
      <c r="D17" s="107"/>
      <c r="E17" s="107"/>
      <c r="F17" s="108"/>
      <c r="G17" s="107"/>
      <c r="H17" s="107"/>
      <c r="I17" s="108"/>
      <c r="J17" s="107"/>
      <c r="K17" s="109" t="s">
        <v>588</v>
      </c>
      <c r="L17" s="108"/>
      <c r="M17" s="108"/>
      <c r="N17" s="169" t="s">
        <v>583</v>
      </c>
      <c r="O17" s="170" t="s">
        <v>583</v>
      </c>
      <c r="P17" s="170" t="s">
        <v>583</v>
      </c>
      <c r="Q17" s="171" t="s">
        <v>583</v>
      </c>
    </row>
    <row r="18" spans="1:17" ht="21" x14ac:dyDescent="0.15">
      <c r="A18" s="110" t="s">
        <v>594</v>
      </c>
      <c r="D18" s="97" t="s">
        <v>604</v>
      </c>
      <c r="E18" s="97"/>
      <c r="F18" s="97"/>
      <c r="G18" s="97"/>
      <c r="H18" s="97"/>
      <c r="I18" s="97"/>
      <c r="J18" s="97"/>
      <c r="K18" s="111"/>
      <c r="L18" s="65"/>
      <c r="M18" s="65"/>
      <c r="N18" s="173" t="s">
        <v>600</v>
      </c>
      <c r="O18" s="174"/>
      <c r="P18" s="174"/>
      <c r="Q18" s="175"/>
    </row>
    <row r="19" spans="1:17" ht="15" thickBot="1" x14ac:dyDescent="0.2">
      <c r="A19" s="110"/>
      <c r="B19" s="64" t="s">
        <v>395</v>
      </c>
      <c r="H19" s="65"/>
      <c r="I19" s="65"/>
      <c r="K19" s="111" t="s">
        <v>603</v>
      </c>
      <c r="L19" s="65"/>
      <c r="M19" s="65"/>
      <c r="N19" s="176"/>
      <c r="O19" s="177"/>
      <c r="P19" s="177"/>
      <c r="Q19" s="178"/>
    </row>
    <row r="20" spans="1:17" ht="21" x14ac:dyDescent="0.15">
      <c r="A20" s="101" t="s">
        <v>595</v>
      </c>
      <c r="B20" s="102"/>
      <c r="C20" s="102"/>
      <c r="D20" s="145" t="s">
        <v>1482</v>
      </c>
      <c r="E20" s="96"/>
      <c r="F20" s="96"/>
      <c r="G20" s="96"/>
      <c r="H20" s="96"/>
      <c r="I20" s="96"/>
      <c r="J20" s="96"/>
      <c r="K20" s="103"/>
      <c r="L20" s="104"/>
      <c r="M20" s="104"/>
      <c r="N20" s="179" t="s">
        <v>598</v>
      </c>
      <c r="O20" s="174" t="s">
        <v>584</v>
      </c>
      <c r="P20" s="174" t="s">
        <v>584</v>
      </c>
      <c r="Q20" s="175" t="s">
        <v>584</v>
      </c>
    </row>
    <row r="21" spans="1:17" ht="17.25" customHeight="1" thickBot="1" x14ac:dyDescent="0.2">
      <c r="A21" s="106"/>
      <c r="B21" s="107" t="s">
        <v>395</v>
      </c>
      <c r="C21" s="107"/>
      <c r="D21" s="107"/>
      <c r="E21" s="107"/>
      <c r="F21" s="107"/>
      <c r="G21" s="107"/>
      <c r="H21" s="108"/>
      <c r="I21" s="108"/>
      <c r="J21" s="107"/>
      <c r="K21" s="109" t="s">
        <v>615</v>
      </c>
      <c r="L21" s="108"/>
      <c r="M21" s="108"/>
      <c r="N21" s="176" t="s">
        <v>584</v>
      </c>
      <c r="O21" s="177" t="s">
        <v>584</v>
      </c>
      <c r="P21" s="177" t="s">
        <v>584</v>
      </c>
      <c r="Q21" s="178" t="s">
        <v>584</v>
      </c>
    </row>
    <row r="22" spans="1:17" ht="21" customHeight="1" x14ac:dyDescent="0.15">
      <c r="A22" s="110" t="s">
        <v>622</v>
      </c>
      <c r="D22" s="144" t="s">
        <v>617</v>
      </c>
      <c r="E22" s="113"/>
      <c r="F22" s="113"/>
      <c r="G22" s="113"/>
      <c r="H22" s="113"/>
      <c r="I22" s="113"/>
      <c r="J22" s="113"/>
      <c r="K22" s="111"/>
      <c r="L22" s="65"/>
      <c r="M22" s="65"/>
      <c r="N22" s="172" t="s">
        <v>619</v>
      </c>
      <c r="O22" s="167"/>
      <c r="P22" s="167"/>
      <c r="Q22" s="168"/>
    </row>
    <row r="23" spans="1:17" ht="13.5" customHeight="1" thickBot="1" x14ac:dyDescent="0.2">
      <c r="A23" s="106"/>
      <c r="B23" s="107" t="s">
        <v>395</v>
      </c>
      <c r="C23" s="107"/>
      <c r="D23" s="107"/>
      <c r="E23" s="107"/>
      <c r="F23" s="108"/>
      <c r="G23" s="107"/>
      <c r="H23" s="107"/>
      <c r="I23" s="108"/>
      <c r="J23" s="107"/>
      <c r="K23" s="109" t="s">
        <v>618</v>
      </c>
      <c r="L23" s="108"/>
      <c r="M23" s="123"/>
      <c r="N23" s="169"/>
      <c r="O23" s="170"/>
      <c r="P23" s="170"/>
      <c r="Q23" s="171"/>
    </row>
    <row r="24" spans="1:17" ht="21" x14ac:dyDescent="0.15">
      <c r="A24" s="110" t="s">
        <v>596</v>
      </c>
      <c r="D24" s="163" t="s">
        <v>396</v>
      </c>
      <c r="E24" s="164"/>
      <c r="F24" s="164"/>
      <c r="G24" s="165"/>
      <c r="H24" s="165"/>
      <c r="I24" s="165"/>
      <c r="J24" s="165"/>
      <c r="K24" s="111"/>
      <c r="L24" s="65"/>
      <c r="M24" s="65"/>
      <c r="N24" s="166" t="s">
        <v>599</v>
      </c>
      <c r="O24" s="167" t="s">
        <v>585</v>
      </c>
      <c r="P24" s="167" t="s">
        <v>585</v>
      </c>
      <c r="Q24" s="168" t="s">
        <v>585</v>
      </c>
    </row>
    <row r="25" spans="1:17" ht="15" thickBot="1" x14ac:dyDescent="0.2">
      <c r="A25" s="106"/>
      <c r="B25" s="107" t="s">
        <v>395</v>
      </c>
      <c r="C25" s="107"/>
      <c r="D25" s="107"/>
      <c r="E25" s="107"/>
      <c r="F25" s="108"/>
      <c r="G25" s="107"/>
      <c r="H25" s="107"/>
      <c r="I25" s="108"/>
      <c r="J25" s="107"/>
      <c r="K25" s="109" t="s">
        <v>397</v>
      </c>
      <c r="L25" s="108"/>
      <c r="M25" s="108"/>
      <c r="N25" s="169" t="s">
        <v>585</v>
      </c>
      <c r="O25" s="170" t="s">
        <v>585</v>
      </c>
      <c r="P25" s="170" t="s">
        <v>585</v>
      </c>
      <c r="Q25" s="171" t="s">
        <v>585</v>
      </c>
    </row>
    <row r="28" spans="1:17" ht="21" x14ac:dyDescent="0.15">
      <c r="D28" s="67"/>
      <c r="E28" s="67"/>
      <c r="F28" s="67"/>
    </row>
    <row r="29" spans="1:17" x14ac:dyDescent="0.15">
      <c r="I29" s="68"/>
    </row>
    <row r="48" spans="3:3" x14ac:dyDescent="0.15">
      <c r="C48" s="68"/>
    </row>
    <row r="90" spans="3:3" x14ac:dyDescent="0.15">
      <c r="C90" s="68"/>
    </row>
  </sheetData>
  <sheetProtection selectLockedCells="1"/>
  <mergeCells count="8">
    <mergeCell ref="D14:H14"/>
    <mergeCell ref="D24:J24"/>
    <mergeCell ref="N24:Q25"/>
    <mergeCell ref="N14:Q15"/>
    <mergeCell ref="N16:Q17"/>
    <mergeCell ref="N18:Q19"/>
    <mergeCell ref="N20:Q21"/>
    <mergeCell ref="N22:Q23"/>
  </mergeCells>
  <phoneticPr fontId="6"/>
  <hyperlinks>
    <hyperlink ref="D24" r:id="rId1"/>
    <hyperlink ref="D16" r:id="rId2"/>
    <hyperlink ref="D14" r:id="rId3"/>
    <hyperlink ref="D18" r:id="rId4"/>
    <hyperlink ref="D20" r:id="rId5"/>
    <hyperlink ref="D22" r:id="rId6"/>
  </hyperlinks>
  <pageMargins left="0.75" right="0.75" top="1" bottom="1" header="0.51200000000000001" footer="0.51200000000000001"/>
  <pageSetup paperSize="9" scale="83" orientation="landscape" horizontalDpi="4294967293"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59"/>
  <sheetViews>
    <sheetView topLeftCell="AA1" zoomScale="123" zoomScaleNormal="190" workbookViewId="0">
      <selection activeCell="AJ4" sqref="AJ4:AJ453"/>
    </sheetView>
  </sheetViews>
  <sheetFormatPr defaultRowHeight="13.5" x14ac:dyDescent="0.15"/>
  <cols>
    <col min="32" max="32" width="12.75" customWidth="1"/>
    <col min="34" max="35" width="11.125" customWidth="1"/>
    <col min="36" max="36" width="19.75" customWidth="1"/>
    <col min="38" max="38" width="19.5" customWidth="1"/>
    <col min="39" max="39" width="5.625" customWidth="1"/>
    <col min="40" max="40" width="11.875" customWidth="1"/>
  </cols>
  <sheetData>
    <row r="1" spans="1:41" x14ac:dyDescent="0.15">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row>
    <row r="2" spans="1:41" x14ac:dyDescent="0.15">
      <c r="A2">
        <f>SUM(B2:AB2)</f>
        <v>356</v>
      </c>
      <c r="B2">
        <f>COUNTA(B4:B100)</f>
        <v>90</v>
      </c>
      <c r="C2">
        <f t="shared" ref="C2:AB2" si="0">COUNTA(C4:C100)</f>
        <v>4</v>
      </c>
      <c r="D2">
        <f t="shared" si="0"/>
        <v>10</v>
      </c>
      <c r="E2">
        <f t="shared" si="0"/>
        <v>12</v>
      </c>
      <c r="F2">
        <f t="shared" si="0"/>
        <v>3</v>
      </c>
      <c r="G2">
        <f t="shared" si="0"/>
        <v>9</v>
      </c>
      <c r="H2">
        <f t="shared" si="0"/>
        <v>13</v>
      </c>
      <c r="I2">
        <f t="shared" si="0"/>
        <v>1</v>
      </c>
      <c r="J2">
        <f t="shared" si="0"/>
        <v>60</v>
      </c>
      <c r="K2">
        <f t="shared" si="0"/>
        <v>7</v>
      </c>
      <c r="L2">
        <f t="shared" si="0"/>
        <v>2</v>
      </c>
      <c r="M2">
        <f t="shared" si="0"/>
        <v>14</v>
      </c>
      <c r="N2">
        <f t="shared" si="0"/>
        <v>7</v>
      </c>
      <c r="O2">
        <f t="shared" si="0"/>
        <v>13</v>
      </c>
      <c r="P2">
        <f t="shared" si="0"/>
        <v>14</v>
      </c>
      <c r="Q2">
        <f t="shared" si="0"/>
        <v>12</v>
      </c>
      <c r="R2">
        <f t="shared" si="0"/>
        <v>13</v>
      </c>
      <c r="S2">
        <f t="shared" si="0"/>
        <v>27</v>
      </c>
      <c r="T2">
        <f t="shared" si="0"/>
        <v>5</v>
      </c>
      <c r="U2">
        <f t="shared" si="0"/>
        <v>4</v>
      </c>
      <c r="V2">
        <f t="shared" si="0"/>
        <v>3</v>
      </c>
      <c r="W2">
        <f t="shared" si="0"/>
        <v>20</v>
      </c>
      <c r="X2">
        <f t="shared" si="0"/>
        <v>1</v>
      </c>
      <c r="Y2">
        <f t="shared" si="0"/>
        <v>8</v>
      </c>
      <c r="Z2">
        <f t="shared" si="0"/>
        <v>2</v>
      </c>
      <c r="AA2">
        <f t="shared" si="0"/>
        <v>1</v>
      </c>
      <c r="AB2">
        <f t="shared" si="0"/>
        <v>1</v>
      </c>
    </row>
    <row r="3" spans="1:41" x14ac:dyDescent="0.15">
      <c r="B3" s="3" t="s">
        <v>3</v>
      </c>
      <c r="C3" s="3" t="s">
        <v>96</v>
      </c>
      <c r="D3" s="3" t="s">
        <v>107</v>
      </c>
      <c r="E3" s="3" t="s">
        <v>122</v>
      </c>
      <c r="F3" s="3" t="s">
        <v>135</v>
      </c>
      <c r="G3" s="3" t="s">
        <v>143</v>
      </c>
      <c r="H3" s="3" t="s">
        <v>153</v>
      </c>
      <c r="I3" s="3" t="s">
        <v>168</v>
      </c>
      <c r="J3" s="3" t="s">
        <v>170</v>
      </c>
      <c r="K3" s="3" t="s">
        <v>234</v>
      </c>
      <c r="L3" s="3" t="s">
        <v>242</v>
      </c>
      <c r="M3" s="3" t="s">
        <v>245</v>
      </c>
      <c r="N3" s="3" t="s">
        <v>264</v>
      </c>
      <c r="O3" s="3" t="s">
        <v>272</v>
      </c>
      <c r="P3" s="3" t="s">
        <v>289</v>
      </c>
      <c r="Q3" s="3" t="s">
        <v>305</v>
      </c>
      <c r="R3" s="3" t="s">
        <v>321</v>
      </c>
      <c r="S3" s="3" t="s">
        <v>322</v>
      </c>
      <c r="T3" s="3" t="s">
        <v>323</v>
      </c>
      <c r="U3" s="3" t="s">
        <v>324</v>
      </c>
      <c r="V3" s="3" t="s">
        <v>325</v>
      </c>
      <c r="W3" s="3" t="s">
        <v>326</v>
      </c>
      <c r="X3" s="3" t="s">
        <v>327</v>
      </c>
      <c r="Y3" s="3" t="s">
        <v>328</v>
      </c>
      <c r="Z3" s="3" t="s">
        <v>329</v>
      </c>
      <c r="AA3" s="3" t="s">
        <v>330</v>
      </c>
      <c r="AB3" s="3" t="s">
        <v>331</v>
      </c>
      <c r="AE3" t="s">
        <v>340</v>
      </c>
      <c r="AF3" t="s">
        <v>0</v>
      </c>
      <c r="AG3" t="s">
        <v>1</v>
      </c>
      <c r="AH3" t="s">
        <v>2</v>
      </c>
      <c r="AK3" t="s">
        <v>365</v>
      </c>
    </row>
    <row r="4" spans="1:41" x14ac:dyDescent="0.15">
      <c r="B4" s="114" t="s">
        <v>623</v>
      </c>
      <c r="C4" s="114" t="s">
        <v>973</v>
      </c>
      <c r="D4" s="114" t="s">
        <v>713</v>
      </c>
      <c r="E4" s="114" t="s">
        <v>723</v>
      </c>
      <c r="F4" s="114" t="s">
        <v>735</v>
      </c>
      <c r="G4" s="114" t="s">
        <v>738</v>
      </c>
      <c r="H4" s="115" t="s">
        <v>747</v>
      </c>
      <c r="I4" s="115" t="s">
        <v>801</v>
      </c>
      <c r="J4" s="115" t="s">
        <v>760</v>
      </c>
      <c r="K4" s="115" t="s">
        <v>821</v>
      </c>
      <c r="L4" s="115" t="s">
        <v>827</v>
      </c>
      <c r="M4" s="115" t="s">
        <v>829</v>
      </c>
      <c r="N4" s="115" t="s">
        <v>843</v>
      </c>
      <c r="O4" s="115" t="s">
        <v>850</v>
      </c>
      <c r="P4" s="115" t="s">
        <v>863</v>
      </c>
      <c r="Q4" s="115" t="s">
        <v>876</v>
      </c>
      <c r="R4" t="s">
        <v>887</v>
      </c>
      <c r="S4" s="115" t="s">
        <v>902</v>
      </c>
      <c r="T4" s="115" t="s">
        <v>929</v>
      </c>
      <c r="U4" s="115" t="s">
        <v>934</v>
      </c>
      <c r="V4" s="115" t="s">
        <v>936</v>
      </c>
      <c r="W4" s="115" t="s">
        <v>939</v>
      </c>
      <c r="X4" s="2" t="s">
        <v>959</v>
      </c>
      <c r="Y4" s="115" t="s">
        <v>960</v>
      </c>
      <c r="Z4" s="115" t="s">
        <v>968</v>
      </c>
      <c r="AA4" s="115" t="s">
        <v>970</v>
      </c>
      <c r="AB4" t="s">
        <v>971</v>
      </c>
      <c r="AC4">
        <f>COUNTIF($AF$4:$AF$428,AF4)</f>
        <v>1</v>
      </c>
      <c r="AD4">
        <v>1</v>
      </c>
      <c r="AE4" t="s">
        <v>341</v>
      </c>
      <c r="AF4" s="2" t="s">
        <v>623</v>
      </c>
      <c r="AG4" t="s">
        <v>4</v>
      </c>
      <c r="AH4" s="1"/>
      <c r="AI4" s="1"/>
      <c r="AJ4" t="s">
        <v>1049</v>
      </c>
      <c r="AK4">
        <v>1</v>
      </c>
      <c r="AL4" t="s">
        <v>366</v>
      </c>
      <c r="AM4" t="s">
        <v>376</v>
      </c>
      <c r="AN4" s="1" t="s">
        <v>411</v>
      </c>
      <c r="AO4" t="s">
        <v>382</v>
      </c>
    </row>
    <row r="5" spans="1:41" x14ac:dyDescent="0.15">
      <c r="B5" s="114" t="s">
        <v>624</v>
      </c>
      <c r="C5" s="114" t="s">
        <v>976</v>
      </c>
      <c r="D5" s="114" t="s">
        <v>714</v>
      </c>
      <c r="E5" s="114" t="s">
        <v>724</v>
      </c>
      <c r="F5" s="114" t="s">
        <v>736</v>
      </c>
      <c r="G5" s="114" t="s">
        <v>739</v>
      </c>
      <c r="H5" s="115" t="s">
        <v>748</v>
      </c>
      <c r="I5" s="2"/>
      <c r="J5" s="115" t="s">
        <v>761</v>
      </c>
      <c r="K5" s="115" t="s">
        <v>822</v>
      </c>
      <c r="L5" s="115" t="s">
        <v>828</v>
      </c>
      <c r="M5" s="115" t="s">
        <v>830</v>
      </c>
      <c r="N5" s="115" t="s">
        <v>844</v>
      </c>
      <c r="O5" s="115" t="s">
        <v>851</v>
      </c>
      <c r="P5" s="115" t="s">
        <v>864</v>
      </c>
      <c r="Q5" s="115" t="s">
        <v>877</v>
      </c>
      <c r="R5" t="s">
        <v>888</v>
      </c>
      <c r="S5" s="115" t="s">
        <v>903</v>
      </c>
      <c r="T5" s="115" t="s">
        <v>930</v>
      </c>
      <c r="U5" s="115" t="s">
        <v>935</v>
      </c>
      <c r="V5" s="115" t="s">
        <v>937</v>
      </c>
      <c r="W5" s="115" t="s">
        <v>940</v>
      </c>
      <c r="X5" s="2"/>
      <c r="Y5" s="115" t="s">
        <v>961</v>
      </c>
      <c r="Z5" s="115" t="s">
        <v>969</v>
      </c>
      <c r="AB5" s="2"/>
      <c r="AC5">
        <f t="shared" ref="AC5:AC68" si="1">COUNTIF($AF$4:$AF$428,AF5)</f>
        <v>1</v>
      </c>
      <c r="AD5">
        <v>2</v>
      </c>
      <c r="AE5" t="s">
        <v>341</v>
      </c>
      <c r="AF5" s="2" t="s">
        <v>624</v>
      </c>
      <c r="AG5" t="s">
        <v>5</v>
      </c>
      <c r="AH5" s="1"/>
      <c r="AI5" s="1"/>
      <c r="AJ5" t="s">
        <v>1050</v>
      </c>
      <c r="AK5">
        <v>2</v>
      </c>
      <c r="AL5" t="s">
        <v>367</v>
      </c>
      <c r="AM5" t="s">
        <v>376</v>
      </c>
      <c r="AN5" s="1" t="s">
        <v>412</v>
      </c>
      <c r="AO5" t="s">
        <v>383</v>
      </c>
    </row>
    <row r="6" spans="1:41" x14ac:dyDescent="0.15">
      <c r="B6" s="114" t="s">
        <v>625</v>
      </c>
      <c r="C6" s="114" t="s">
        <v>974</v>
      </c>
      <c r="D6" s="114" t="s">
        <v>715</v>
      </c>
      <c r="E6" s="114" t="s">
        <v>725</v>
      </c>
      <c r="F6" s="114" t="s">
        <v>737</v>
      </c>
      <c r="G6" s="114" t="s">
        <v>740</v>
      </c>
      <c r="H6" s="115" t="s">
        <v>749</v>
      </c>
      <c r="I6" s="2"/>
      <c r="J6" s="115" t="s">
        <v>762</v>
      </c>
      <c r="K6" s="115" t="s">
        <v>823</v>
      </c>
      <c r="L6" s="2"/>
      <c r="M6" s="115" t="s">
        <v>831</v>
      </c>
      <c r="N6" s="115" t="s">
        <v>845</v>
      </c>
      <c r="O6" s="115" t="s">
        <v>852</v>
      </c>
      <c r="P6" s="115" t="s">
        <v>865</v>
      </c>
      <c r="Q6" s="115" t="s">
        <v>878</v>
      </c>
      <c r="R6" t="s">
        <v>889</v>
      </c>
      <c r="S6" s="115" t="s">
        <v>904</v>
      </c>
      <c r="T6" s="115" t="s">
        <v>931</v>
      </c>
      <c r="U6" s="115" t="s">
        <v>611</v>
      </c>
      <c r="V6" s="115" t="s">
        <v>938</v>
      </c>
      <c r="W6" s="115" t="s">
        <v>941</v>
      </c>
      <c r="X6" s="2"/>
      <c r="Y6" s="115" t="s">
        <v>962</v>
      </c>
      <c r="Z6" s="2"/>
      <c r="AB6" s="2"/>
      <c r="AC6">
        <f t="shared" si="1"/>
        <v>1</v>
      </c>
      <c r="AD6">
        <v>3</v>
      </c>
      <c r="AE6" t="s">
        <v>341</v>
      </c>
      <c r="AF6" s="2" t="s">
        <v>625</v>
      </c>
      <c r="AG6" t="s">
        <v>6</v>
      </c>
      <c r="AH6" s="1"/>
      <c r="AI6" s="1"/>
      <c r="AJ6" t="s">
        <v>1051</v>
      </c>
      <c r="AK6">
        <v>3</v>
      </c>
      <c r="AL6" t="s">
        <v>370</v>
      </c>
      <c r="AM6" t="s">
        <v>376</v>
      </c>
      <c r="AN6" s="1" t="s">
        <v>399</v>
      </c>
    </row>
    <row r="7" spans="1:41" x14ac:dyDescent="0.15">
      <c r="B7" s="114" t="s">
        <v>626</v>
      </c>
      <c r="C7" s="114"/>
      <c r="D7" s="114" t="s">
        <v>716</v>
      </c>
      <c r="E7" s="114" t="s">
        <v>726</v>
      </c>
      <c r="F7" s="2"/>
      <c r="G7" s="114" t="s">
        <v>741</v>
      </c>
      <c r="H7" s="115" t="s">
        <v>750</v>
      </c>
      <c r="I7" s="2"/>
      <c r="J7" s="115" t="s">
        <v>763</v>
      </c>
      <c r="K7" s="115" t="s">
        <v>824</v>
      </c>
      <c r="L7" s="2"/>
      <c r="M7" s="115" t="s">
        <v>832</v>
      </c>
      <c r="N7" s="115" t="s">
        <v>846</v>
      </c>
      <c r="O7" s="115" t="s">
        <v>853</v>
      </c>
      <c r="P7" s="115" t="s">
        <v>866</v>
      </c>
      <c r="Q7" s="115" t="s">
        <v>879</v>
      </c>
      <c r="R7" t="s">
        <v>890</v>
      </c>
      <c r="S7" s="115" t="s">
        <v>905</v>
      </c>
      <c r="T7" s="115" t="s">
        <v>932</v>
      </c>
      <c r="U7" s="115" t="s">
        <v>613</v>
      </c>
      <c r="V7" s="2"/>
      <c r="W7" s="115" t="s">
        <v>942</v>
      </c>
      <c r="X7" s="2"/>
      <c r="Y7" s="115" t="s">
        <v>963</v>
      </c>
      <c r="Z7" s="2"/>
      <c r="AA7" s="2"/>
      <c r="AB7" s="2"/>
      <c r="AC7">
        <f t="shared" si="1"/>
        <v>1</v>
      </c>
      <c r="AD7">
        <v>4</v>
      </c>
      <c r="AE7" t="s">
        <v>341</v>
      </c>
      <c r="AF7" s="2" t="s">
        <v>977</v>
      </c>
      <c r="AG7" t="s">
        <v>7</v>
      </c>
      <c r="AH7" s="1"/>
      <c r="AI7" s="1"/>
      <c r="AJ7" t="s">
        <v>1052</v>
      </c>
      <c r="AK7">
        <v>4</v>
      </c>
      <c r="AL7" t="s">
        <v>369</v>
      </c>
      <c r="AM7" t="s">
        <v>376</v>
      </c>
      <c r="AN7" s="1" t="s">
        <v>398</v>
      </c>
    </row>
    <row r="8" spans="1:41" x14ac:dyDescent="0.15">
      <c r="B8" s="114" t="s">
        <v>627</v>
      </c>
      <c r="C8" s="114" t="s">
        <v>712</v>
      </c>
      <c r="D8" s="114" t="s">
        <v>717</v>
      </c>
      <c r="E8" s="114" t="s">
        <v>727</v>
      </c>
      <c r="F8" s="2"/>
      <c r="G8" s="114" t="s">
        <v>742</v>
      </c>
      <c r="H8" s="115" t="s">
        <v>751</v>
      </c>
      <c r="I8" s="2"/>
      <c r="J8" s="115" t="s">
        <v>764</v>
      </c>
      <c r="K8" s="115" t="s">
        <v>825</v>
      </c>
      <c r="L8" s="2"/>
      <c r="M8" s="115" t="s">
        <v>833</v>
      </c>
      <c r="N8" s="115" t="s">
        <v>847</v>
      </c>
      <c r="O8" s="115" t="s">
        <v>854</v>
      </c>
      <c r="P8" s="115" t="s">
        <v>867</v>
      </c>
      <c r="Q8" s="115" t="s">
        <v>880</v>
      </c>
      <c r="R8" t="s">
        <v>891</v>
      </c>
      <c r="S8" s="115" t="s">
        <v>906</v>
      </c>
      <c r="T8" s="115" t="s">
        <v>933</v>
      </c>
      <c r="V8" s="2"/>
      <c r="W8" s="115" t="s">
        <v>943</v>
      </c>
      <c r="X8" s="2"/>
      <c r="Y8" s="115" t="s">
        <v>964</v>
      </c>
      <c r="Z8" s="2"/>
      <c r="AA8" s="2"/>
      <c r="AB8" s="2"/>
      <c r="AC8">
        <f t="shared" si="1"/>
        <v>1</v>
      </c>
      <c r="AD8">
        <v>5</v>
      </c>
      <c r="AE8" t="s">
        <v>341</v>
      </c>
      <c r="AF8" s="2" t="s">
        <v>978</v>
      </c>
      <c r="AG8" t="s">
        <v>8</v>
      </c>
      <c r="AH8" s="1"/>
      <c r="AI8" s="1"/>
      <c r="AJ8" t="s">
        <v>1053</v>
      </c>
      <c r="AK8">
        <v>5</v>
      </c>
      <c r="AL8" t="s">
        <v>368</v>
      </c>
      <c r="AM8" t="s">
        <v>376</v>
      </c>
      <c r="AN8" s="1" t="s">
        <v>413</v>
      </c>
    </row>
    <row r="9" spans="1:41" x14ac:dyDescent="0.15">
      <c r="B9" s="114" t="s">
        <v>628</v>
      </c>
      <c r="C9" s="114"/>
      <c r="D9" s="114" t="s">
        <v>718</v>
      </c>
      <c r="E9" s="114" t="s">
        <v>728</v>
      </c>
      <c r="F9" s="2"/>
      <c r="G9" s="114" t="s">
        <v>743</v>
      </c>
      <c r="H9" s="115" t="s">
        <v>752</v>
      </c>
      <c r="I9" s="2"/>
      <c r="J9" s="115" t="s">
        <v>765</v>
      </c>
      <c r="K9" s="115" t="s">
        <v>826</v>
      </c>
      <c r="L9" s="2"/>
      <c r="M9" s="115" t="s">
        <v>834</v>
      </c>
      <c r="N9" s="115" t="s">
        <v>848</v>
      </c>
      <c r="O9" s="115" t="s">
        <v>855</v>
      </c>
      <c r="P9" s="115" t="s">
        <v>868</v>
      </c>
      <c r="Q9" s="115" t="s">
        <v>881</v>
      </c>
      <c r="R9" t="s">
        <v>892</v>
      </c>
      <c r="S9" s="115" t="s">
        <v>907</v>
      </c>
      <c r="U9" s="2"/>
      <c r="V9" s="2"/>
      <c r="W9" s="115" t="s">
        <v>944</v>
      </c>
      <c r="X9" s="2"/>
      <c r="Y9" s="115" t="s">
        <v>965</v>
      </c>
      <c r="Z9" s="2"/>
      <c r="AA9" s="2"/>
      <c r="AB9" s="2"/>
      <c r="AC9">
        <f t="shared" si="1"/>
        <v>1</v>
      </c>
      <c r="AD9">
        <v>6</v>
      </c>
      <c r="AE9" t="s">
        <v>341</v>
      </c>
      <c r="AF9" s="2" t="s">
        <v>979</v>
      </c>
      <c r="AG9" t="s">
        <v>9</v>
      </c>
      <c r="AH9" s="1"/>
      <c r="AI9" s="1"/>
      <c r="AJ9" t="s">
        <v>1054</v>
      </c>
      <c r="AK9">
        <v>6</v>
      </c>
      <c r="AL9" t="s">
        <v>374</v>
      </c>
      <c r="AM9" t="s">
        <v>376</v>
      </c>
      <c r="AN9" s="1" t="s">
        <v>414</v>
      </c>
    </row>
    <row r="10" spans="1:41" x14ac:dyDescent="0.15">
      <c r="B10" s="114" t="s">
        <v>629</v>
      </c>
      <c r="C10" s="114"/>
      <c r="D10" s="114" t="s">
        <v>719</v>
      </c>
      <c r="E10" s="114" t="s">
        <v>729</v>
      </c>
      <c r="F10" s="2"/>
      <c r="G10" s="114" t="s">
        <v>744</v>
      </c>
      <c r="H10" s="115" t="s">
        <v>753</v>
      </c>
      <c r="I10" s="2"/>
      <c r="J10" s="115" t="s">
        <v>766</v>
      </c>
      <c r="K10" s="115" t="s">
        <v>620</v>
      </c>
      <c r="L10" s="2"/>
      <c r="M10" s="115" t="s">
        <v>835</v>
      </c>
      <c r="N10" s="115" t="s">
        <v>849</v>
      </c>
      <c r="O10" s="115" t="s">
        <v>856</v>
      </c>
      <c r="P10" s="115" t="s">
        <v>869</v>
      </c>
      <c r="R10" t="s">
        <v>893</v>
      </c>
      <c r="S10" s="115" t="s">
        <v>908</v>
      </c>
      <c r="U10" s="2"/>
      <c r="V10" s="2"/>
      <c r="W10" s="115" t="s">
        <v>945</v>
      </c>
      <c r="X10" s="2"/>
      <c r="Y10" s="115" t="s">
        <v>966</v>
      </c>
      <c r="Z10" s="2"/>
      <c r="AA10" s="2"/>
      <c r="AB10" s="2"/>
      <c r="AC10">
        <f t="shared" si="1"/>
        <v>1</v>
      </c>
      <c r="AD10">
        <v>7</v>
      </c>
      <c r="AE10" t="s">
        <v>341</v>
      </c>
      <c r="AF10" s="2" t="s">
        <v>980</v>
      </c>
      <c r="AG10" t="s">
        <v>10</v>
      </c>
      <c r="AH10" s="1"/>
      <c r="AI10" s="1"/>
      <c r="AJ10" t="s">
        <v>1055</v>
      </c>
      <c r="AK10">
        <v>7</v>
      </c>
      <c r="AL10" t="s">
        <v>372</v>
      </c>
      <c r="AM10" t="s">
        <v>378</v>
      </c>
      <c r="AN10" s="1" t="s">
        <v>415</v>
      </c>
    </row>
    <row r="11" spans="1:41" x14ac:dyDescent="0.15">
      <c r="B11" s="114" t="s">
        <v>630</v>
      </c>
      <c r="C11" s="114"/>
      <c r="D11" s="114" t="s">
        <v>720</v>
      </c>
      <c r="E11" s="114" t="s">
        <v>730</v>
      </c>
      <c r="F11" s="2"/>
      <c r="G11" s="114" t="s">
        <v>745</v>
      </c>
      <c r="H11" s="115" t="s">
        <v>754</v>
      </c>
      <c r="I11" s="2"/>
      <c r="J11" s="115" t="s">
        <v>767</v>
      </c>
      <c r="K11" s="2"/>
      <c r="L11" s="2"/>
      <c r="M11" s="115" t="s">
        <v>836</v>
      </c>
      <c r="N11" s="2"/>
      <c r="O11" s="115" t="s">
        <v>857</v>
      </c>
      <c r="P11" s="115" t="s">
        <v>870</v>
      </c>
      <c r="R11" t="s">
        <v>895</v>
      </c>
      <c r="S11" s="115" t="s">
        <v>909</v>
      </c>
      <c r="U11" s="2"/>
      <c r="V11" s="2"/>
      <c r="W11" s="115" t="s">
        <v>946</v>
      </c>
      <c r="X11" s="2"/>
      <c r="Y11" s="115" t="s">
        <v>967</v>
      </c>
      <c r="Z11" s="2"/>
      <c r="AA11" s="2"/>
      <c r="AB11" s="2"/>
      <c r="AC11">
        <f t="shared" si="1"/>
        <v>1</v>
      </c>
      <c r="AD11">
        <v>8</v>
      </c>
      <c r="AE11" t="s">
        <v>341</v>
      </c>
      <c r="AF11" s="2" t="s">
        <v>981</v>
      </c>
      <c r="AG11" t="s">
        <v>11</v>
      </c>
      <c r="AH11" s="1"/>
      <c r="AI11" s="1"/>
      <c r="AJ11" t="s">
        <v>1056</v>
      </c>
      <c r="AK11">
        <v>8</v>
      </c>
      <c r="AL11" t="s">
        <v>371</v>
      </c>
      <c r="AM11" t="s">
        <v>377</v>
      </c>
      <c r="AN11" s="1" t="s">
        <v>416</v>
      </c>
    </row>
    <row r="12" spans="1:41" x14ac:dyDescent="0.15">
      <c r="B12" s="114" t="s">
        <v>631</v>
      </c>
      <c r="C12" s="114"/>
      <c r="D12" s="114" t="s">
        <v>721</v>
      </c>
      <c r="E12" s="114" t="s">
        <v>731</v>
      </c>
      <c r="F12" s="2"/>
      <c r="G12" s="114" t="s">
        <v>746</v>
      </c>
      <c r="H12" s="115" t="s">
        <v>755</v>
      </c>
      <c r="I12" s="2"/>
      <c r="J12" s="115" t="s">
        <v>768</v>
      </c>
      <c r="K12" s="2"/>
      <c r="L12" s="2"/>
      <c r="M12" s="115" t="s">
        <v>837</v>
      </c>
      <c r="N12" s="2"/>
      <c r="O12" s="115" t="s">
        <v>858</v>
      </c>
      <c r="P12" s="115" t="s">
        <v>871</v>
      </c>
      <c r="Q12" s="115" t="s">
        <v>882</v>
      </c>
      <c r="R12" t="s">
        <v>897</v>
      </c>
      <c r="S12" s="115" t="s">
        <v>910</v>
      </c>
      <c r="T12" s="2"/>
      <c r="U12" s="2"/>
      <c r="V12" s="2"/>
      <c r="W12" s="115" t="s">
        <v>947</v>
      </c>
      <c r="X12" s="2"/>
      <c r="Z12" s="2"/>
      <c r="AA12" s="2"/>
      <c r="AB12" s="2"/>
      <c r="AC12">
        <f t="shared" si="1"/>
        <v>1</v>
      </c>
      <c r="AD12">
        <v>9</v>
      </c>
      <c r="AE12" t="s">
        <v>341</v>
      </c>
      <c r="AF12" s="2" t="s">
        <v>982</v>
      </c>
      <c r="AG12" t="s">
        <v>12</v>
      </c>
      <c r="AH12" s="1"/>
      <c r="AI12" s="1"/>
      <c r="AJ12" t="s">
        <v>1057</v>
      </c>
      <c r="AK12">
        <v>9</v>
      </c>
      <c r="AL12" t="s">
        <v>373</v>
      </c>
      <c r="AM12" t="s">
        <v>379</v>
      </c>
      <c r="AN12" s="1" t="s">
        <v>417</v>
      </c>
    </row>
    <row r="13" spans="1:41" x14ac:dyDescent="0.15">
      <c r="B13" s="114" t="s">
        <v>632</v>
      </c>
      <c r="C13" s="114"/>
      <c r="D13" s="114" t="s">
        <v>722</v>
      </c>
      <c r="E13" s="114" t="s">
        <v>732</v>
      </c>
      <c r="F13" s="2"/>
      <c r="G13" s="2"/>
      <c r="H13" s="115" t="s">
        <v>756</v>
      </c>
      <c r="I13" s="2"/>
      <c r="J13" s="115" t="s">
        <v>769</v>
      </c>
      <c r="K13" s="2"/>
      <c r="L13" s="2"/>
      <c r="M13" s="115" t="s">
        <v>838</v>
      </c>
      <c r="N13" s="2"/>
      <c r="O13" s="115" t="s">
        <v>859</v>
      </c>
      <c r="P13" s="115" t="s">
        <v>872</v>
      </c>
      <c r="Q13" s="115" t="s">
        <v>883</v>
      </c>
      <c r="R13" t="s">
        <v>898</v>
      </c>
      <c r="S13" s="115" t="s">
        <v>911</v>
      </c>
      <c r="T13" s="2"/>
      <c r="U13" s="2"/>
      <c r="V13" s="2"/>
      <c r="W13" s="115" t="s">
        <v>948</v>
      </c>
      <c r="X13" s="2"/>
      <c r="Z13" s="2"/>
      <c r="AA13" s="2"/>
      <c r="AB13" s="2"/>
      <c r="AC13">
        <f t="shared" si="1"/>
        <v>1</v>
      </c>
      <c r="AD13">
        <v>10</v>
      </c>
      <c r="AE13" t="s">
        <v>341</v>
      </c>
      <c r="AF13" s="2" t="s">
        <v>983</v>
      </c>
      <c r="AG13" t="s">
        <v>13</v>
      </c>
      <c r="AH13" s="1"/>
      <c r="AI13" s="1"/>
      <c r="AJ13" t="s">
        <v>1058</v>
      </c>
      <c r="AK13">
        <v>10</v>
      </c>
      <c r="AL13" t="s">
        <v>386</v>
      </c>
      <c r="AM13" t="s">
        <v>376</v>
      </c>
      <c r="AN13" s="1" t="s">
        <v>602</v>
      </c>
    </row>
    <row r="14" spans="1:41" x14ac:dyDescent="0.15">
      <c r="B14" s="114" t="s">
        <v>633</v>
      </c>
      <c r="C14" s="2"/>
      <c r="D14" s="2"/>
      <c r="E14" s="114" t="s">
        <v>733</v>
      </c>
      <c r="F14" s="2"/>
      <c r="G14" s="2"/>
      <c r="H14" s="115" t="s">
        <v>757</v>
      </c>
      <c r="I14" s="2"/>
      <c r="J14" s="115" t="s">
        <v>770</v>
      </c>
      <c r="K14" s="2"/>
      <c r="L14" s="2"/>
      <c r="M14" s="115" t="s">
        <v>839</v>
      </c>
      <c r="N14" s="2"/>
      <c r="O14" s="115" t="s">
        <v>860</v>
      </c>
      <c r="P14" s="115" t="s">
        <v>873</v>
      </c>
      <c r="Q14" s="115" t="s">
        <v>616</v>
      </c>
      <c r="R14" t="s">
        <v>899</v>
      </c>
      <c r="S14" s="115" t="s">
        <v>912</v>
      </c>
      <c r="T14" s="2"/>
      <c r="U14" s="2"/>
      <c r="V14" s="2"/>
      <c r="W14" s="115" t="s">
        <v>949</v>
      </c>
      <c r="X14" s="2"/>
      <c r="Y14" s="2"/>
      <c r="Z14" s="2"/>
      <c r="AA14" s="2"/>
      <c r="AB14" s="2"/>
      <c r="AC14">
        <f t="shared" si="1"/>
        <v>1</v>
      </c>
      <c r="AD14">
        <v>11</v>
      </c>
      <c r="AE14" t="s">
        <v>341</v>
      </c>
      <c r="AF14" s="2" t="s">
        <v>984</v>
      </c>
      <c r="AG14" t="s">
        <v>14</v>
      </c>
      <c r="AH14" s="1"/>
      <c r="AI14" s="1"/>
      <c r="AJ14" t="s">
        <v>1059</v>
      </c>
      <c r="AK14">
        <v>11</v>
      </c>
      <c r="AL14" t="s">
        <v>387</v>
      </c>
      <c r="AM14" t="s">
        <v>376</v>
      </c>
      <c r="AN14" s="1" t="s">
        <v>410</v>
      </c>
    </row>
    <row r="15" spans="1:41" x14ac:dyDescent="0.15">
      <c r="B15" s="114" t="s">
        <v>634</v>
      </c>
      <c r="C15" s="2"/>
      <c r="D15" s="2"/>
      <c r="E15" s="114" t="s">
        <v>734</v>
      </c>
      <c r="F15" s="2"/>
      <c r="G15" s="2"/>
      <c r="H15" s="115" t="s">
        <v>758</v>
      </c>
      <c r="I15" s="2"/>
      <c r="J15" s="115" t="s">
        <v>771</v>
      </c>
      <c r="K15" s="2"/>
      <c r="L15" s="2"/>
      <c r="M15" s="115" t="s">
        <v>840</v>
      </c>
      <c r="N15" s="2"/>
      <c r="O15" s="115" t="s">
        <v>861</v>
      </c>
      <c r="P15" s="115" t="s">
        <v>1475</v>
      </c>
      <c r="Q15" s="115" t="s">
        <v>884</v>
      </c>
      <c r="R15" t="s">
        <v>900</v>
      </c>
      <c r="S15" s="115" t="s">
        <v>913</v>
      </c>
      <c r="T15" s="2"/>
      <c r="U15" s="2"/>
      <c r="V15" s="2"/>
      <c r="W15" s="115" t="s">
        <v>950</v>
      </c>
      <c r="X15" s="2"/>
      <c r="Y15" s="2"/>
      <c r="Z15" s="2"/>
      <c r="AA15" s="2"/>
      <c r="AB15" s="2"/>
      <c r="AC15">
        <f t="shared" si="1"/>
        <v>1</v>
      </c>
      <c r="AD15">
        <v>12</v>
      </c>
      <c r="AE15" t="s">
        <v>341</v>
      </c>
      <c r="AF15" s="2" t="s">
        <v>985</v>
      </c>
      <c r="AG15" t="s">
        <v>15</v>
      </c>
      <c r="AH15" s="1"/>
      <c r="AI15" s="1"/>
      <c r="AJ15" t="s">
        <v>1060</v>
      </c>
    </row>
    <row r="16" spans="1:41" x14ac:dyDescent="0.15">
      <c r="B16" s="114" t="s">
        <v>635</v>
      </c>
      <c r="C16" s="2"/>
      <c r="D16" s="2"/>
      <c r="E16" s="2"/>
      <c r="F16" s="2"/>
      <c r="H16" s="115" t="s">
        <v>759</v>
      </c>
      <c r="I16" s="2"/>
      <c r="J16" s="115" t="s">
        <v>772</v>
      </c>
      <c r="K16" s="2"/>
      <c r="L16" s="2"/>
      <c r="N16" s="2"/>
      <c r="O16" s="115" t="s">
        <v>862</v>
      </c>
      <c r="Q16" s="115" t="s">
        <v>885</v>
      </c>
      <c r="R16" t="s">
        <v>901</v>
      </c>
      <c r="S16" s="115" t="s">
        <v>914</v>
      </c>
      <c r="T16" s="2"/>
      <c r="U16" s="2"/>
      <c r="V16" s="2"/>
      <c r="W16" s="115" t="s">
        <v>951</v>
      </c>
      <c r="X16" s="2"/>
      <c r="Y16" s="2"/>
      <c r="Z16" s="2"/>
      <c r="AA16" s="2"/>
      <c r="AB16" s="2"/>
      <c r="AC16">
        <f t="shared" si="1"/>
        <v>1</v>
      </c>
      <c r="AD16">
        <v>13</v>
      </c>
      <c r="AE16" t="s">
        <v>341</v>
      </c>
      <c r="AF16" s="2" t="s">
        <v>986</v>
      </c>
      <c r="AG16" t="s">
        <v>16</v>
      </c>
      <c r="AH16" s="1"/>
      <c r="AI16" s="1"/>
      <c r="AJ16" t="s">
        <v>1061</v>
      </c>
    </row>
    <row r="17" spans="2:36" x14ac:dyDescent="0.15">
      <c r="B17" s="114" t="s">
        <v>636</v>
      </c>
      <c r="C17" s="2"/>
      <c r="D17" s="2"/>
      <c r="E17" s="2"/>
      <c r="F17" s="2"/>
      <c r="G17" s="2"/>
      <c r="I17" s="2"/>
      <c r="J17" s="115" t="s">
        <v>773</v>
      </c>
      <c r="K17" s="2"/>
      <c r="L17" s="2"/>
      <c r="M17" s="115" t="s">
        <v>841</v>
      </c>
      <c r="N17" s="2"/>
      <c r="O17" s="2"/>
      <c r="P17" s="115" t="s">
        <v>874</v>
      </c>
      <c r="Q17" s="115" t="s">
        <v>886</v>
      </c>
      <c r="S17" s="115" t="s">
        <v>915</v>
      </c>
      <c r="T17" s="2"/>
      <c r="U17" s="2"/>
      <c r="V17" s="2"/>
      <c r="W17" s="115" t="s">
        <v>952</v>
      </c>
      <c r="X17" s="2"/>
      <c r="Y17" s="2"/>
      <c r="Z17" s="2"/>
      <c r="AA17" s="2"/>
      <c r="AB17" s="2"/>
      <c r="AC17">
        <f t="shared" si="1"/>
        <v>1</v>
      </c>
      <c r="AD17">
        <v>14</v>
      </c>
      <c r="AE17" t="s">
        <v>341</v>
      </c>
      <c r="AF17" s="2" t="s">
        <v>636</v>
      </c>
      <c r="AG17" t="s">
        <v>17</v>
      </c>
      <c r="AH17" s="1"/>
      <c r="AI17" s="1"/>
      <c r="AJ17" t="s">
        <v>1062</v>
      </c>
    </row>
    <row r="18" spans="2:36" x14ac:dyDescent="0.15">
      <c r="B18" s="114" t="s">
        <v>637</v>
      </c>
      <c r="C18" s="2"/>
      <c r="D18" s="2"/>
      <c r="E18" s="2"/>
      <c r="F18" s="2"/>
      <c r="G18" s="2"/>
      <c r="H18" s="2"/>
      <c r="I18" s="2"/>
      <c r="J18" s="115" t="s">
        <v>774</v>
      </c>
      <c r="K18" s="2"/>
      <c r="L18" s="2"/>
      <c r="M18" s="115" t="s">
        <v>842</v>
      </c>
      <c r="N18" s="2"/>
      <c r="O18" s="2"/>
      <c r="P18" s="115" t="s">
        <v>875</v>
      </c>
      <c r="S18" s="115" t="s">
        <v>916</v>
      </c>
      <c r="T18" s="2"/>
      <c r="U18" s="2"/>
      <c r="V18" s="2"/>
      <c r="W18" s="115" t="s">
        <v>953</v>
      </c>
      <c r="X18" s="2"/>
      <c r="Y18" s="2"/>
      <c r="Z18" s="2"/>
      <c r="AA18" s="2"/>
      <c r="AB18" s="2"/>
      <c r="AC18">
        <f t="shared" si="1"/>
        <v>1</v>
      </c>
      <c r="AD18">
        <v>15</v>
      </c>
      <c r="AE18" t="s">
        <v>341</v>
      </c>
      <c r="AF18" s="2" t="s">
        <v>987</v>
      </c>
      <c r="AG18" t="s">
        <v>18</v>
      </c>
      <c r="AH18" s="1"/>
      <c r="AI18" s="1"/>
      <c r="AJ18" t="s">
        <v>1063</v>
      </c>
    </row>
    <row r="19" spans="2:36" x14ac:dyDescent="0.15">
      <c r="B19" s="114" t="s">
        <v>638</v>
      </c>
      <c r="C19" s="2"/>
      <c r="D19" s="2"/>
      <c r="E19" s="2"/>
      <c r="F19" s="2"/>
      <c r="G19" s="2"/>
      <c r="H19" s="2"/>
      <c r="I19" s="2"/>
      <c r="J19" s="115" t="s">
        <v>775</v>
      </c>
      <c r="K19" s="2"/>
      <c r="L19" s="2"/>
      <c r="N19" s="2"/>
      <c r="O19" s="2"/>
      <c r="P19" s="2"/>
      <c r="R19" s="2"/>
      <c r="S19" s="115" t="s">
        <v>917</v>
      </c>
      <c r="T19" s="2"/>
      <c r="U19" s="2"/>
      <c r="V19" s="2"/>
      <c r="W19" s="115" t="s">
        <v>954</v>
      </c>
      <c r="X19" s="2"/>
      <c r="Y19" s="2"/>
      <c r="Z19" s="2"/>
      <c r="AA19" s="2"/>
      <c r="AB19" s="2"/>
      <c r="AC19">
        <f t="shared" si="1"/>
        <v>1</v>
      </c>
      <c r="AD19">
        <v>16</v>
      </c>
      <c r="AE19" t="s">
        <v>341</v>
      </c>
      <c r="AF19" s="2" t="s">
        <v>988</v>
      </c>
      <c r="AG19" t="s">
        <v>19</v>
      </c>
      <c r="AH19" s="1"/>
      <c r="AI19" s="1"/>
      <c r="AJ19" t="s">
        <v>1064</v>
      </c>
    </row>
    <row r="20" spans="2:36" x14ac:dyDescent="0.15">
      <c r="B20" s="114" t="s">
        <v>639</v>
      </c>
      <c r="C20" s="2"/>
      <c r="D20" s="2"/>
      <c r="E20" s="2"/>
      <c r="F20" s="2"/>
      <c r="G20" s="2"/>
      <c r="H20" s="2"/>
      <c r="I20" s="2"/>
      <c r="J20" s="115" t="s">
        <v>776</v>
      </c>
      <c r="K20" s="2"/>
      <c r="L20" s="2"/>
      <c r="M20" s="2"/>
      <c r="N20" s="2"/>
      <c r="O20" s="2"/>
      <c r="P20" s="2"/>
      <c r="S20" s="115" t="s">
        <v>918</v>
      </c>
      <c r="T20" s="2"/>
      <c r="U20" s="2"/>
      <c r="V20" s="2"/>
      <c r="W20" s="115" t="s">
        <v>955</v>
      </c>
      <c r="X20" s="2"/>
      <c r="Y20" s="2"/>
      <c r="Z20" s="2"/>
      <c r="AA20" s="2"/>
      <c r="AB20" s="2"/>
      <c r="AC20">
        <f t="shared" si="1"/>
        <v>1</v>
      </c>
      <c r="AD20">
        <v>17</v>
      </c>
      <c r="AE20" t="s">
        <v>341</v>
      </c>
      <c r="AF20" s="2" t="s">
        <v>989</v>
      </c>
      <c r="AG20" t="s">
        <v>20</v>
      </c>
      <c r="AH20" s="1"/>
      <c r="AI20" s="1"/>
      <c r="AJ20" t="s">
        <v>1065</v>
      </c>
    </row>
    <row r="21" spans="2:36" x14ac:dyDescent="0.15">
      <c r="B21" s="114" t="s">
        <v>640</v>
      </c>
      <c r="C21" s="2"/>
      <c r="D21" s="2"/>
      <c r="E21" s="2"/>
      <c r="F21" s="2"/>
      <c r="G21" s="2"/>
      <c r="H21" s="2"/>
      <c r="I21" s="2"/>
      <c r="J21" s="115" t="s">
        <v>777</v>
      </c>
      <c r="K21" s="2"/>
      <c r="L21" s="2"/>
      <c r="M21" s="2"/>
      <c r="N21" s="2"/>
      <c r="O21" s="2"/>
      <c r="P21" s="2"/>
      <c r="S21" s="115" t="s">
        <v>919</v>
      </c>
      <c r="T21" s="2"/>
      <c r="U21" s="2"/>
      <c r="V21" s="2"/>
      <c r="W21" s="115" t="s">
        <v>956</v>
      </c>
      <c r="X21" s="2"/>
      <c r="Y21" s="2"/>
      <c r="Z21" s="2"/>
      <c r="AA21" s="2"/>
      <c r="AB21" s="2"/>
      <c r="AC21">
        <f t="shared" si="1"/>
        <v>1</v>
      </c>
      <c r="AD21">
        <v>18</v>
      </c>
      <c r="AE21" t="s">
        <v>341</v>
      </c>
      <c r="AF21" s="2" t="s">
        <v>990</v>
      </c>
      <c r="AG21" t="s">
        <v>21</v>
      </c>
      <c r="AH21" s="1"/>
      <c r="AI21" s="1"/>
      <c r="AJ21" t="s">
        <v>1066</v>
      </c>
    </row>
    <row r="22" spans="2:36" x14ac:dyDescent="0.15">
      <c r="B22" s="114" t="s">
        <v>641</v>
      </c>
      <c r="C22" s="2"/>
      <c r="D22" s="2"/>
      <c r="E22" s="2"/>
      <c r="F22" s="2"/>
      <c r="G22" s="2"/>
      <c r="H22" s="2"/>
      <c r="I22" s="2"/>
      <c r="J22" s="115" t="s">
        <v>778</v>
      </c>
      <c r="K22" s="2"/>
      <c r="L22" s="2"/>
      <c r="M22" s="2"/>
      <c r="N22" s="2"/>
      <c r="O22" s="2"/>
      <c r="P22" s="2"/>
      <c r="Q22" s="2"/>
      <c r="R22" s="2"/>
      <c r="S22" s="115" t="s">
        <v>920</v>
      </c>
      <c r="T22" s="2"/>
      <c r="U22" s="2"/>
      <c r="V22" s="2"/>
      <c r="W22" s="115" t="s">
        <v>957</v>
      </c>
      <c r="X22" s="2"/>
      <c r="Y22" s="2"/>
      <c r="Z22" s="2"/>
      <c r="AA22" s="2"/>
      <c r="AB22" s="2"/>
      <c r="AC22">
        <f t="shared" si="1"/>
        <v>1</v>
      </c>
      <c r="AD22">
        <v>19</v>
      </c>
      <c r="AE22" t="s">
        <v>341</v>
      </c>
      <c r="AF22" s="2" t="s">
        <v>991</v>
      </c>
      <c r="AG22" t="s">
        <v>22</v>
      </c>
      <c r="AH22" s="1"/>
      <c r="AI22" s="1"/>
      <c r="AJ22" t="s">
        <v>1067</v>
      </c>
    </row>
    <row r="23" spans="2:36" x14ac:dyDescent="0.15">
      <c r="B23" s="114" t="s">
        <v>642</v>
      </c>
      <c r="C23" s="2"/>
      <c r="D23" s="2"/>
      <c r="E23" s="2"/>
      <c r="F23" s="2"/>
      <c r="G23" s="2"/>
      <c r="H23" s="2"/>
      <c r="I23" s="2"/>
      <c r="J23" s="115" t="s">
        <v>779</v>
      </c>
      <c r="K23" s="2"/>
      <c r="L23" s="2"/>
      <c r="M23" s="2"/>
      <c r="N23" s="2"/>
      <c r="O23" s="2"/>
      <c r="P23" s="2"/>
      <c r="Q23" s="2"/>
      <c r="R23" s="2"/>
      <c r="S23" s="115" t="s">
        <v>921</v>
      </c>
      <c r="T23" s="2"/>
      <c r="U23" s="2"/>
      <c r="V23" s="2"/>
      <c r="W23" s="115" t="s">
        <v>958</v>
      </c>
      <c r="X23" s="2"/>
      <c r="Y23" s="2"/>
      <c r="Z23" s="2"/>
      <c r="AA23" s="2"/>
      <c r="AB23" s="2"/>
      <c r="AC23">
        <f t="shared" si="1"/>
        <v>1</v>
      </c>
      <c r="AD23">
        <v>20</v>
      </c>
      <c r="AE23" t="s">
        <v>341</v>
      </c>
      <c r="AF23" s="2" t="s">
        <v>992</v>
      </c>
      <c r="AG23" t="s">
        <v>23</v>
      </c>
      <c r="AH23" s="1"/>
      <c r="AI23" s="1"/>
      <c r="AJ23" t="s">
        <v>1068</v>
      </c>
    </row>
    <row r="24" spans="2:36" x14ac:dyDescent="0.15">
      <c r="B24" s="114" t="s">
        <v>643</v>
      </c>
      <c r="C24" s="2"/>
      <c r="D24" s="2"/>
      <c r="E24" s="2"/>
      <c r="F24" s="2"/>
      <c r="G24" s="2"/>
      <c r="H24" s="2"/>
      <c r="I24" s="2"/>
      <c r="J24" s="115" t="s">
        <v>780</v>
      </c>
      <c r="K24" s="2"/>
      <c r="L24" s="2"/>
      <c r="M24" s="2"/>
      <c r="N24" s="2"/>
      <c r="O24" s="2"/>
      <c r="P24" s="2"/>
      <c r="Q24" s="2"/>
      <c r="R24" s="2"/>
      <c r="S24" s="115" t="s">
        <v>922</v>
      </c>
      <c r="T24" s="2"/>
      <c r="U24" s="2"/>
      <c r="V24" s="2"/>
      <c r="W24" s="2"/>
      <c r="X24" s="2"/>
      <c r="Y24" s="2"/>
      <c r="Z24" s="2"/>
      <c r="AA24" s="2"/>
      <c r="AB24" s="2"/>
      <c r="AC24">
        <f t="shared" si="1"/>
        <v>1</v>
      </c>
      <c r="AD24">
        <v>21</v>
      </c>
      <c r="AE24" t="s">
        <v>341</v>
      </c>
      <c r="AF24" s="2" t="s">
        <v>993</v>
      </c>
      <c r="AG24" t="s">
        <v>24</v>
      </c>
      <c r="AH24" s="1"/>
      <c r="AI24" s="1"/>
      <c r="AJ24" t="s">
        <v>1069</v>
      </c>
    </row>
    <row r="25" spans="2:36" x14ac:dyDescent="0.15">
      <c r="B25" s="114" t="s">
        <v>644</v>
      </c>
      <c r="C25" s="2"/>
      <c r="D25" s="2"/>
      <c r="E25" s="2"/>
      <c r="F25" s="2"/>
      <c r="G25" s="2"/>
      <c r="H25" s="2"/>
      <c r="I25" s="2"/>
      <c r="J25" s="115" t="s">
        <v>781</v>
      </c>
      <c r="K25" s="2"/>
      <c r="L25" s="2"/>
      <c r="M25" s="2"/>
      <c r="N25" s="2"/>
      <c r="O25" s="2"/>
      <c r="P25" s="2"/>
      <c r="Q25" s="2"/>
      <c r="R25" s="2"/>
      <c r="S25" s="115" t="s">
        <v>923</v>
      </c>
      <c r="T25" s="2"/>
      <c r="U25" s="2"/>
      <c r="V25" s="2"/>
      <c r="W25" s="2"/>
      <c r="X25" s="2"/>
      <c r="Y25" s="2"/>
      <c r="Z25" s="2"/>
      <c r="AA25" s="2"/>
      <c r="AB25" s="2"/>
      <c r="AC25">
        <f t="shared" si="1"/>
        <v>1</v>
      </c>
      <c r="AD25">
        <v>22</v>
      </c>
      <c r="AE25" t="s">
        <v>341</v>
      </c>
      <c r="AF25" s="2" t="s">
        <v>994</v>
      </c>
      <c r="AG25" t="s">
        <v>25</v>
      </c>
      <c r="AH25" s="1"/>
      <c r="AI25" s="1"/>
      <c r="AJ25" t="s">
        <v>1070</v>
      </c>
    </row>
    <row r="26" spans="2:36" x14ac:dyDescent="0.15">
      <c r="B26" s="114" t="s">
        <v>645</v>
      </c>
      <c r="C26" s="2"/>
      <c r="D26" s="2"/>
      <c r="E26" s="2"/>
      <c r="F26" s="2"/>
      <c r="G26" s="2"/>
      <c r="H26" s="2"/>
      <c r="I26" s="2"/>
      <c r="J26" s="115" t="s">
        <v>782</v>
      </c>
      <c r="K26" s="2"/>
      <c r="L26" s="2"/>
      <c r="M26" s="2"/>
      <c r="N26" s="2"/>
      <c r="O26" s="2"/>
      <c r="P26" s="2"/>
      <c r="Q26" s="2"/>
      <c r="R26" s="2"/>
      <c r="S26" s="115" t="s">
        <v>924</v>
      </c>
      <c r="T26" s="2"/>
      <c r="U26" s="2"/>
      <c r="V26" s="2"/>
      <c r="W26" s="2"/>
      <c r="X26" s="2"/>
      <c r="Y26" s="2"/>
      <c r="Z26" s="2"/>
      <c r="AA26" s="2"/>
      <c r="AB26" s="2"/>
      <c r="AC26">
        <f t="shared" si="1"/>
        <v>1</v>
      </c>
      <c r="AD26">
        <v>23</v>
      </c>
      <c r="AE26" t="s">
        <v>341</v>
      </c>
      <c r="AF26" s="2" t="s">
        <v>995</v>
      </c>
      <c r="AG26" t="s">
        <v>26</v>
      </c>
      <c r="AH26" s="1"/>
      <c r="AI26" s="1"/>
      <c r="AJ26" t="s">
        <v>1071</v>
      </c>
    </row>
    <row r="27" spans="2:36" x14ac:dyDescent="0.15">
      <c r="B27" s="114" t="s">
        <v>646</v>
      </c>
      <c r="C27" s="2"/>
      <c r="D27" s="2"/>
      <c r="E27" s="2"/>
      <c r="F27" s="2"/>
      <c r="G27" s="2"/>
      <c r="H27" s="2"/>
      <c r="I27" s="2"/>
      <c r="J27" s="115" t="s">
        <v>783</v>
      </c>
      <c r="K27" s="2"/>
      <c r="L27" s="2"/>
      <c r="M27" s="2"/>
      <c r="N27" s="2"/>
      <c r="O27" s="2"/>
      <c r="P27" s="2"/>
      <c r="Q27" s="2"/>
      <c r="R27" s="2"/>
      <c r="S27" s="115" t="s">
        <v>925</v>
      </c>
      <c r="T27" s="2"/>
      <c r="U27" s="2"/>
      <c r="V27" s="2"/>
      <c r="W27" s="2"/>
      <c r="X27" s="2"/>
      <c r="Y27" s="2"/>
      <c r="Z27" s="2"/>
      <c r="AA27" s="2"/>
      <c r="AB27" s="2"/>
      <c r="AC27">
        <f t="shared" si="1"/>
        <v>1</v>
      </c>
      <c r="AD27">
        <v>24</v>
      </c>
      <c r="AE27" t="s">
        <v>341</v>
      </c>
      <c r="AF27" s="2" t="s">
        <v>996</v>
      </c>
      <c r="AG27" t="s">
        <v>27</v>
      </c>
      <c r="AH27" s="1"/>
      <c r="AI27" s="1"/>
      <c r="AJ27" t="s">
        <v>1072</v>
      </c>
    </row>
    <row r="28" spans="2:36" x14ac:dyDescent="0.15">
      <c r="B28" s="114" t="s">
        <v>647</v>
      </c>
      <c r="C28" s="2"/>
      <c r="D28" s="2"/>
      <c r="E28" s="2"/>
      <c r="F28" s="2"/>
      <c r="G28" s="2"/>
      <c r="H28" s="2"/>
      <c r="I28" s="2"/>
      <c r="J28" s="115" t="s">
        <v>784</v>
      </c>
      <c r="K28" s="2"/>
      <c r="L28" s="2"/>
      <c r="M28" s="2"/>
      <c r="N28" s="2"/>
      <c r="P28" s="2"/>
      <c r="R28" s="2"/>
      <c r="S28" s="115" t="s">
        <v>926</v>
      </c>
      <c r="T28" s="2"/>
      <c r="U28" s="2"/>
      <c r="V28" s="2"/>
      <c r="W28" s="2"/>
      <c r="X28" s="2"/>
      <c r="Y28" s="2"/>
      <c r="Z28" s="2"/>
      <c r="AA28" s="2"/>
      <c r="AB28" s="2"/>
      <c r="AC28">
        <f t="shared" si="1"/>
        <v>1</v>
      </c>
      <c r="AD28">
        <v>25</v>
      </c>
      <c r="AE28" t="s">
        <v>341</v>
      </c>
      <c r="AF28" s="2" t="s">
        <v>997</v>
      </c>
      <c r="AG28" t="s">
        <v>28</v>
      </c>
      <c r="AH28" s="1"/>
      <c r="AI28" s="1"/>
      <c r="AJ28" t="s">
        <v>1073</v>
      </c>
    </row>
    <row r="29" spans="2:36" x14ac:dyDescent="0.15">
      <c r="B29" s="114" t="s">
        <v>648</v>
      </c>
      <c r="C29" s="2"/>
      <c r="D29" s="2"/>
      <c r="E29" s="2"/>
      <c r="F29" s="2"/>
      <c r="G29" s="2"/>
      <c r="H29" s="2"/>
      <c r="I29" s="2"/>
      <c r="J29" s="115" t="s">
        <v>785</v>
      </c>
      <c r="K29" s="2"/>
      <c r="L29" s="2"/>
      <c r="M29" s="2"/>
      <c r="N29" s="2"/>
      <c r="P29" s="2"/>
      <c r="R29" s="2"/>
      <c r="S29" s="115" t="s">
        <v>927</v>
      </c>
      <c r="T29" s="2"/>
      <c r="U29" s="2"/>
      <c r="V29" s="2"/>
      <c r="W29" s="2"/>
      <c r="X29" s="2"/>
      <c r="Y29" s="2"/>
      <c r="Z29" s="2"/>
      <c r="AA29" s="2"/>
      <c r="AB29" s="2"/>
      <c r="AC29">
        <f t="shared" si="1"/>
        <v>1</v>
      </c>
      <c r="AD29">
        <v>26</v>
      </c>
      <c r="AE29" t="s">
        <v>341</v>
      </c>
      <c r="AF29" s="2" t="s">
        <v>648</v>
      </c>
      <c r="AG29" t="s">
        <v>29</v>
      </c>
      <c r="AH29" s="1"/>
      <c r="AI29" s="1"/>
      <c r="AJ29" t="s">
        <v>1074</v>
      </c>
    </row>
    <row r="30" spans="2:36" x14ac:dyDescent="0.15">
      <c r="B30" s="114" t="s">
        <v>649</v>
      </c>
      <c r="C30" s="2"/>
      <c r="D30" s="2"/>
      <c r="E30" s="2"/>
      <c r="F30" s="2"/>
      <c r="G30" s="2"/>
      <c r="H30" s="2"/>
      <c r="I30" s="2"/>
      <c r="J30" s="115" t="s">
        <v>786</v>
      </c>
      <c r="K30" s="2"/>
      <c r="L30" s="2"/>
      <c r="M30" s="2"/>
      <c r="N30" s="2"/>
      <c r="O30" s="2"/>
      <c r="P30" s="2"/>
      <c r="Q30" s="2"/>
      <c r="R30" s="2"/>
      <c r="S30" s="115" t="s">
        <v>928</v>
      </c>
      <c r="T30" s="2"/>
      <c r="U30" s="2"/>
      <c r="V30" s="2"/>
      <c r="W30" s="2"/>
      <c r="X30" s="2"/>
      <c r="Y30" s="2"/>
      <c r="Z30" s="2"/>
      <c r="AA30" s="2"/>
      <c r="AB30" s="2"/>
      <c r="AC30">
        <f t="shared" si="1"/>
        <v>1</v>
      </c>
      <c r="AD30">
        <v>27</v>
      </c>
      <c r="AE30" t="s">
        <v>341</v>
      </c>
      <c r="AF30" s="2" t="s">
        <v>998</v>
      </c>
      <c r="AG30" t="s">
        <v>30</v>
      </c>
      <c r="AH30" s="1"/>
      <c r="AI30" s="1"/>
      <c r="AJ30" t="s">
        <v>1075</v>
      </c>
    </row>
    <row r="31" spans="2:36" x14ac:dyDescent="0.15">
      <c r="B31" s="114" t="s">
        <v>650</v>
      </c>
      <c r="C31" s="2"/>
      <c r="D31" s="2"/>
      <c r="E31" s="2"/>
      <c r="F31" s="2"/>
      <c r="G31" s="2"/>
      <c r="H31" s="2"/>
      <c r="I31" s="2"/>
      <c r="J31" s="115" t="s">
        <v>787</v>
      </c>
      <c r="K31" s="2"/>
      <c r="L31" s="2"/>
      <c r="M31" s="2"/>
      <c r="N31" s="2"/>
      <c r="O31" s="2"/>
      <c r="P31" s="2"/>
      <c r="Q31" s="2"/>
      <c r="R31" s="2"/>
      <c r="S31" s="2"/>
      <c r="T31" s="2"/>
      <c r="U31" s="2"/>
      <c r="V31" s="2"/>
      <c r="W31" s="2"/>
      <c r="X31" s="2"/>
      <c r="Y31" s="2"/>
      <c r="Z31" s="2"/>
      <c r="AA31" s="2"/>
      <c r="AB31" s="2"/>
      <c r="AC31">
        <f t="shared" si="1"/>
        <v>1</v>
      </c>
      <c r="AD31">
        <v>28</v>
      </c>
      <c r="AE31" t="s">
        <v>341</v>
      </c>
      <c r="AF31" s="2" t="s">
        <v>999</v>
      </c>
      <c r="AG31" t="s">
        <v>31</v>
      </c>
      <c r="AH31" s="1"/>
      <c r="AI31" s="1"/>
      <c r="AJ31" t="s">
        <v>1076</v>
      </c>
    </row>
    <row r="32" spans="2:36" x14ac:dyDescent="0.15">
      <c r="B32" s="114" t="s">
        <v>651</v>
      </c>
      <c r="C32" s="2"/>
      <c r="D32" s="2"/>
      <c r="E32" s="2"/>
      <c r="F32" s="2"/>
      <c r="G32" s="2"/>
      <c r="H32" s="2"/>
      <c r="I32" s="2"/>
      <c r="J32" s="115" t="s">
        <v>788</v>
      </c>
      <c r="K32" s="2"/>
      <c r="L32" s="2"/>
      <c r="M32" s="2"/>
      <c r="N32" s="2"/>
      <c r="O32" s="2"/>
      <c r="P32" s="2"/>
      <c r="Q32" s="2"/>
      <c r="R32" s="2"/>
      <c r="S32" s="2"/>
      <c r="T32" s="2"/>
      <c r="U32" s="2"/>
      <c r="V32" s="2"/>
      <c r="W32" s="2"/>
      <c r="X32" s="2"/>
      <c r="Y32" s="2"/>
      <c r="Z32" s="2"/>
      <c r="AA32" s="2"/>
      <c r="AB32" s="2"/>
      <c r="AC32">
        <f t="shared" si="1"/>
        <v>1</v>
      </c>
      <c r="AD32">
        <v>29</v>
      </c>
      <c r="AE32" t="s">
        <v>341</v>
      </c>
      <c r="AF32" s="2" t="s">
        <v>1000</v>
      </c>
      <c r="AG32" t="s">
        <v>32</v>
      </c>
      <c r="AH32" s="1"/>
      <c r="AI32" s="1"/>
      <c r="AJ32" t="s">
        <v>1077</v>
      </c>
    </row>
    <row r="33" spans="2:36" x14ac:dyDescent="0.15">
      <c r="B33" s="114" t="s">
        <v>652</v>
      </c>
      <c r="C33" s="2"/>
      <c r="D33" s="2"/>
      <c r="E33" s="2"/>
      <c r="F33" s="2"/>
      <c r="G33" s="2"/>
      <c r="H33" s="2"/>
      <c r="I33" s="2"/>
      <c r="J33" s="115" t="s">
        <v>789</v>
      </c>
      <c r="K33" s="2"/>
      <c r="L33" s="2"/>
      <c r="M33" s="2"/>
      <c r="N33" s="2"/>
      <c r="O33" s="2"/>
      <c r="P33" s="2"/>
      <c r="Q33" s="2"/>
      <c r="R33" s="2"/>
      <c r="S33" s="2"/>
      <c r="T33" s="2"/>
      <c r="U33" s="2"/>
      <c r="V33" s="2"/>
      <c r="W33" s="2"/>
      <c r="X33" s="2"/>
      <c r="Y33" s="2"/>
      <c r="Z33" s="2"/>
      <c r="AA33" s="2"/>
      <c r="AB33" s="2"/>
      <c r="AC33">
        <f t="shared" si="1"/>
        <v>1</v>
      </c>
      <c r="AD33">
        <v>30</v>
      </c>
      <c r="AE33" t="s">
        <v>341</v>
      </c>
      <c r="AF33" s="2" t="s">
        <v>1001</v>
      </c>
      <c r="AG33" t="s">
        <v>33</v>
      </c>
      <c r="AH33" s="1"/>
      <c r="AI33" s="1"/>
      <c r="AJ33" t="s">
        <v>1078</v>
      </c>
    </row>
    <row r="34" spans="2:36" x14ac:dyDescent="0.15">
      <c r="B34" s="114" t="s">
        <v>653</v>
      </c>
      <c r="C34" s="2"/>
      <c r="D34" s="2"/>
      <c r="E34" s="2"/>
      <c r="F34" s="2"/>
      <c r="G34" s="2"/>
      <c r="H34" s="2"/>
      <c r="I34" s="2"/>
      <c r="J34" s="115" t="s">
        <v>790</v>
      </c>
      <c r="K34" s="2"/>
      <c r="L34" s="2"/>
      <c r="M34" s="2"/>
      <c r="N34" s="2"/>
      <c r="O34" s="2"/>
      <c r="P34" s="2"/>
      <c r="Q34" s="2"/>
      <c r="R34" s="2"/>
      <c r="S34" s="2"/>
      <c r="T34" s="2"/>
      <c r="U34" s="2"/>
      <c r="V34" s="2"/>
      <c r="W34" s="2"/>
      <c r="X34" s="2"/>
      <c r="Y34" s="2"/>
      <c r="Z34" s="2"/>
      <c r="AA34" s="2"/>
      <c r="AB34" s="2"/>
      <c r="AC34">
        <f t="shared" si="1"/>
        <v>1</v>
      </c>
      <c r="AD34">
        <v>31</v>
      </c>
      <c r="AE34" t="s">
        <v>341</v>
      </c>
      <c r="AF34" s="2" t="s">
        <v>1002</v>
      </c>
      <c r="AG34" t="s">
        <v>34</v>
      </c>
      <c r="AH34" s="1"/>
      <c r="AI34" s="1"/>
      <c r="AJ34" t="s">
        <v>1079</v>
      </c>
    </row>
    <row r="35" spans="2:36" x14ac:dyDescent="0.15">
      <c r="B35" s="114" t="s">
        <v>654</v>
      </c>
      <c r="C35" s="2"/>
      <c r="D35" s="2"/>
      <c r="E35" s="2"/>
      <c r="F35" s="2"/>
      <c r="G35" s="2"/>
      <c r="H35" s="2"/>
      <c r="I35" s="2"/>
      <c r="J35" s="115" t="s">
        <v>791</v>
      </c>
      <c r="K35" s="2"/>
      <c r="L35" s="2"/>
      <c r="M35" s="2"/>
      <c r="N35" s="2"/>
      <c r="O35" s="2"/>
      <c r="P35" s="2"/>
      <c r="Q35" s="2"/>
      <c r="R35" s="2"/>
      <c r="S35" s="2"/>
      <c r="T35" s="2"/>
      <c r="U35" s="2"/>
      <c r="V35" s="2"/>
      <c r="W35" s="2"/>
      <c r="X35" s="2"/>
      <c r="Y35" s="2"/>
      <c r="Z35" s="2"/>
      <c r="AA35" s="2"/>
      <c r="AB35" s="2"/>
      <c r="AC35">
        <f t="shared" si="1"/>
        <v>1</v>
      </c>
      <c r="AD35">
        <v>32</v>
      </c>
      <c r="AE35" t="s">
        <v>341</v>
      </c>
      <c r="AF35" s="2" t="s">
        <v>1003</v>
      </c>
      <c r="AG35" t="s">
        <v>35</v>
      </c>
      <c r="AH35" s="1"/>
      <c r="AI35" s="1"/>
      <c r="AJ35" t="s">
        <v>1080</v>
      </c>
    </row>
    <row r="36" spans="2:36" x14ac:dyDescent="0.15">
      <c r="B36" s="114" t="s">
        <v>655</v>
      </c>
      <c r="C36" s="2"/>
      <c r="D36" s="2"/>
      <c r="E36" s="2"/>
      <c r="F36" s="2"/>
      <c r="G36" s="2"/>
      <c r="H36" s="2"/>
      <c r="I36" s="2"/>
      <c r="J36" s="115" t="s">
        <v>792</v>
      </c>
      <c r="K36" s="2"/>
      <c r="L36" s="2"/>
      <c r="M36" s="2"/>
      <c r="N36" s="2"/>
      <c r="O36" s="2"/>
      <c r="P36" s="2"/>
      <c r="Q36" s="2"/>
      <c r="R36" s="2"/>
      <c r="S36" s="2"/>
      <c r="T36" s="2"/>
      <c r="U36" s="2"/>
      <c r="V36" s="2"/>
      <c r="W36" s="2"/>
      <c r="X36" s="2"/>
      <c r="Y36" s="2"/>
      <c r="Z36" s="2"/>
      <c r="AA36" s="2"/>
      <c r="AB36" s="2"/>
      <c r="AC36">
        <f t="shared" si="1"/>
        <v>1</v>
      </c>
      <c r="AD36">
        <v>33</v>
      </c>
      <c r="AE36" t="s">
        <v>341</v>
      </c>
      <c r="AF36" s="2" t="s">
        <v>1004</v>
      </c>
      <c r="AG36" t="s">
        <v>36</v>
      </c>
      <c r="AH36" s="1"/>
      <c r="AI36" s="1"/>
      <c r="AJ36" t="s">
        <v>1081</v>
      </c>
    </row>
    <row r="37" spans="2:36" x14ac:dyDescent="0.15">
      <c r="B37" s="114" t="s">
        <v>656</v>
      </c>
      <c r="C37" s="2"/>
      <c r="D37" s="2"/>
      <c r="E37" s="2"/>
      <c r="F37" s="2"/>
      <c r="G37" s="2"/>
      <c r="H37" s="2"/>
      <c r="I37" s="2"/>
      <c r="J37" s="115" t="s">
        <v>793</v>
      </c>
      <c r="K37" s="2"/>
      <c r="L37" s="2"/>
      <c r="M37" s="2"/>
      <c r="N37" s="2"/>
      <c r="O37" s="2"/>
      <c r="P37" s="2"/>
      <c r="Q37" s="2"/>
      <c r="R37" s="2"/>
      <c r="S37" s="2"/>
      <c r="T37" s="2"/>
      <c r="U37" s="2"/>
      <c r="V37" s="2"/>
      <c r="W37" s="2"/>
      <c r="X37" s="2"/>
      <c r="Y37" s="2"/>
      <c r="Z37" s="2"/>
      <c r="AA37" s="2"/>
      <c r="AB37" s="2"/>
      <c r="AC37">
        <f t="shared" si="1"/>
        <v>1</v>
      </c>
      <c r="AD37">
        <v>34</v>
      </c>
      <c r="AE37" t="s">
        <v>341</v>
      </c>
      <c r="AF37" s="2" t="s">
        <v>1005</v>
      </c>
      <c r="AG37" t="s">
        <v>37</v>
      </c>
      <c r="AH37" s="1"/>
      <c r="AI37" s="1"/>
      <c r="AJ37" t="s">
        <v>1082</v>
      </c>
    </row>
    <row r="38" spans="2:36" x14ac:dyDescent="0.15">
      <c r="B38" s="114" t="s">
        <v>657</v>
      </c>
      <c r="C38" s="2"/>
      <c r="D38" s="2"/>
      <c r="E38" s="2"/>
      <c r="F38" s="2"/>
      <c r="G38" s="2"/>
      <c r="H38" s="2"/>
      <c r="I38" s="2"/>
      <c r="J38" s="115" t="s">
        <v>794</v>
      </c>
      <c r="K38" s="2"/>
      <c r="L38" s="2"/>
      <c r="M38" s="2"/>
      <c r="N38" s="2"/>
      <c r="O38" s="2"/>
      <c r="P38" s="2"/>
      <c r="Q38" s="2"/>
      <c r="R38" s="2"/>
      <c r="S38" s="2"/>
      <c r="T38" s="2"/>
      <c r="U38" s="2"/>
      <c r="V38" s="2"/>
      <c r="W38" s="2"/>
      <c r="X38" s="2"/>
      <c r="Y38" s="2"/>
      <c r="Z38" s="2"/>
      <c r="AA38" s="2"/>
      <c r="AB38" s="2"/>
      <c r="AC38">
        <f t="shared" si="1"/>
        <v>1</v>
      </c>
      <c r="AD38">
        <v>35</v>
      </c>
      <c r="AE38" t="s">
        <v>341</v>
      </c>
      <c r="AF38" s="2" t="s">
        <v>1006</v>
      </c>
      <c r="AG38" t="s">
        <v>38</v>
      </c>
      <c r="AH38" s="1"/>
      <c r="AI38" s="1"/>
      <c r="AJ38" t="s">
        <v>1083</v>
      </c>
    </row>
    <row r="39" spans="2:36" x14ac:dyDescent="0.15">
      <c r="B39" s="114" t="s">
        <v>658</v>
      </c>
      <c r="C39" s="2"/>
      <c r="D39" s="2"/>
      <c r="E39" s="2"/>
      <c r="F39" s="2"/>
      <c r="G39" s="2"/>
      <c r="H39" s="2"/>
      <c r="I39" s="2"/>
      <c r="J39" s="115" t="s">
        <v>795</v>
      </c>
      <c r="K39" s="2"/>
      <c r="L39" s="2"/>
      <c r="M39" s="2"/>
      <c r="N39" s="2"/>
      <c r="O39" s="2"/>
      <c r="P39" s="2"/>
      <c r="Q39" s="2"/>
      <c r="R39" s="2"/>
      <c r="S39" s="2"/>
      <c r="T39" s="2"/>
      <c r="U39" s="2"/>
      <c r="V39" s="2"/>
      <c r="W39" s="2"/>
      <c r="X39" s="2"/>
      <c r="Y39" s="2"/>
      <c r="Z39" s="2"/>
      <c r="AA39" s="2"/>
      <c r="AB39" s="2"/>
      <c r="AC39">
        <f t="shared" si="1"/>
        <v>1</v>
      </c>
      <c r="AD39">
        <v>36</v>
      </c>
      <c r="AE39" t="s">
        <v>341</v>
      </c>
      <c r="AF39" s="2" t="s">
        <v>1007</v>
      </c>
      <c r="AG39" t="s">
        <v>39</v>
      </c>
      <c r="AH39" s="1"/>
      <c r="AI39" s="1"/>
      <c r="AJ39" t="s">
        <v>1084</v>
      </c>
    </row>
    <row r="40" spans="2:36" x14ac:dyDescent="0.15">
      <c r="B40" s="114" t="s">
        <v>659</v>
      </c>
      <c r="C40" s="2"/>
      <c r="D40" s="2"/>
      <c r="E40" s="2"/>
      <c r="F40" s="2"/>
      <c r="G40" s="2"/>
      <c r="H40" s="2"/>
      <c r="I40" s="2"/>
      <c r="J40" s="115" t="s">
        <v>796</v>
      </c>
      <c r="K40" s="2"/>
      <c r="L40" s="2"/>
      <c r="M40" s="2"/>
      <c r="N40" s="2"/>
      <c r="O40" s="2"/>
      <c r="P40" s="2"/>
      <c r="Q40" s="2"/>
      <c r="R40" s="2"/>
      <c r="S40" s="2"/>
      <c r="T40" s="2"/>
      <c r="U40" s="2"/>
      <c r="V40" s="2"/>
      <c r="W40" s="2"/>
      <c r="X40" s="2"/>
      <c r="Y40" s="2"/>
      <c r="Z40" s="2"/>
      <c r="AA40" s="2"/>
      <c r="AB40" s="2"/>
      <c r="AC40">
        <f t="shared" si="1"/>
        <v>1</v>
      </c>
      <c r="AD40">
        <v>37</v>
      </c>
      <c r="AE40" t="s">
        <v>341</v>
      </c>
      <c r="AF40" s="2" t="s">
        <v>1008</v>
      </c>
      <c r="AG40" t="s">
        <v>40</v>
      </c>
      <c r="AH40" s="1"/>
      <c r="AI40" s="1"/>
      <c r="AJ40" t="s">
        <v>1085</v>
      </c>
    </row>
    <row r="41" spans="2:36" x14ac:dyDescent="0.15">
      <c r="B41" s="114" t="s">
        <v>660</v>
      </c>
      <c r="C41" s="2"/>
      <c r="D41" s="2"/>
      <c r="E41" s="2"/>
      <c r="F41" s="2"/>
      <c r="G41" s="2"/>
      <c r="H41" s="2"/>
      <c r="I41" s="2"/>
      <c r="J41" s="115" t="s">
        <v>797</v>
      </c>
      <c r="K41" s="2"/>
      <c r="L41" s="2"/>
      <c r="M41" s="2"/>
      <c r="N41" s="2"/>
      <c r="O41" s="2"/>
      <c r="P41" s="2"/>
      <c r="Q41" s="2"/>
      <c r="R41" s="2"/>
      <c r="S41" s="2"/>
      <c r="T41" s="2"/>
      <c r="U41" s="2"/>
      <c r="V41" s="2"/>
      <c r="W41" s="2"/>
      <c r="X41" s="2"/>
      <c r="Y41" s="2"/>
      <c r="Z41" s="2"/>
      <c r="AA41" s="2"/>
      <c r="AB41" s="2"/>
      <c r="AC41">
        <f t="shared" si="1"/>
        <v>1</v>
      </c>
      <c r="AD41">
        <v>38</v>
      </c>
      <c r="AE41" t="s">
        <v>341</v>
      </c>
      <c r="AF41" s="2" t="s">
        <v>1009</v>
      </c>
      <c r="AG41" t="s">
        <v>41</v>
      </c>
      <c r="AH41" s="1"/>
      <c r="AI41" s="1"/>
      <c r="AJ41" t="s">
        <v>1086</v>
      </c>
    </row>
    <row r="42" spans="2:36" x14ac:dyDescent="0.15">
      <c r="B42" s="114" t="s">
        <v>661</v>
      </c>
      <c r="C42" s="2"/>
      <c r="D42" s="2"/>
      <c r="E42" s="2"/>
      <c r="F42" s="2"/>
      <c r="G42" s="2"/>
      <c r="H42" s="2"/>
      <c r="I42" s="2"/>
      <c r="J42" s="115" t="s">
        <v>798</v>
      </c>
      <c r="K42" s="2"/>
      <c r="L42" s="2"/>
      <c r="M42" s="2"/>
      <c r="N42" s="2"/>
      <c r="O42" s="2"/>
      <c r="P42" s="2"/>
      <c r="Q42" s="2"/>
      <c r="R42" s="2"/>
      <c r="S42" s="2"/>
      <c r="T42" s="2"/>
      <c r="U42" s="2"/>
      <c r="V42" s="2"/>
      <c r="W42" s="2"/>
      <c r="X42" s="2"/>
      <c r="Y42" s="2"/>
      <c r="Z42" s="2"/>
      <c r="AA42" s="2"/>
      <c r="AB42" s="2"/>
      <c r="AC42">
        <f t="shared" si="1"/>
        <v>1</v>
      </c>
      <c r="AD42">
        <v>39</v>
      </c>
      <c r="AE42" t="s">
        <v>341</v>
      </c>
      <c r="AF42" s="2" t="s">
        <v>1010</v>
      </c>
      <c r="AG42" t="s">
        <v>42</v>
      </c>
      <c r="AH42" s="1"/>
      <c r="AI42" s="1"/>
      <c r="AJ42" t="s">
        <v>1087</v>
      </c>
    </row>
    <row r="43" spans="2:36" x14ac:dyDescent="0.15">
      <c r="B43" s="114" t="s">
        <v>662</v>
      </c>
      <c r="C43" s="2"/>
      <c r="D43" s="2"/>
      <c r="E43" s="2"/>
      <c r="F43" s="2"/>
      <c r="G43" s="2"/>
      <c r="H43" s="2"/>
      <c r="I43" s="2"/>
      <c r="J43" s="115" t="s">
        <v>799</v>
      </c>
      <c r="K43" s="2"/>
      <c r="L43" s="2"/>
      <c r="M43" s="2"/>
      <c r="N43" s="2"/>
      <c r="O43" s="2"/>
      <c r="P43" s="2"/>
      <c r="Q43" s="2"/>
      <c r="R43" s="2"/>
      <c r="S43" s="2"/>
      <c r="T43" s="2"/>
      <c r="U43" s="2"/>
      <c r="V43" s="2"/>
      <c r="W43" s="2"/>
      <c r="X43" s="2"/>
      <c r="Y43" s="2"/>
      <c r="Z43" s="2"/>
      <c r="AA43" s="2"/>
      <c r="AB43" s="2"/>
      <c r="AC43">
        <f t="shared" si="1"/>
        <v>1</v>
      </c>
      <c r="AD43">
        <v>40</v>
      </c>
      <c r="AE43" t="s">
        <v>341</v>
      </c>
      <c r="AF43" s="2" t="s">
        <v>1011</v>
      </c>
      <c r="AG43" t="s">
        <v>43</v>
      </c>
      <c r="AH43" s="1"/>
      <c r="AI43" s="1"/>
      <c r="AJ43" t="s">
        <v>1088</v>
      </c>
    </row>
    <row r="44" spans="2:36" x14ac:dyDescent="0.15">
      <c r="B44" s="114" t="s">
        <v>663</v>
      </c>
      <c r="C44" s="2"/>
      <c r="D44" s="2"/>
      <c r="E44" s="2"/>
      <c r="F44" s="2"/>
      <c r="G44" s="2"/>
      <c r="H44" s="2"/>
      <c r="I44" s="2"/>
      <c r="J44" s="115" t="s">
        <v>800</v>
      </c>
      <c r="K44" s="2"/>
      <c r="L44" s="2"/>
      <c r="M44" s="2"/>
      <c r="N44" s="2"/>
      <c r="O44" s="2"/>
      <c r="P44" s="2"/>
      <c r="Q44" s="2"/>
      <c r="R44" s="2"/>
      <c r="S44" s="2"/>
      <c r="T44" s="2"/>
      <c r="U44" s="2"/>
      <c r="V44" s="2"/>
      <c r="W44" s="2"/>
      <c r="X44" s="2"/>
      <c r="Y44" s="2"/>
      <c r="Z44" s="2"/>
      <c r="AA44" s="2"/>
      <c r="AB44" s="2"/>
      <c r="AC44">
        <f t="shared" si="1"/>
        <v>1</v>
      </c>
      <c r="AD44">
        <v>41</v>
      </c>
      <c r="AE44" t="s">
        <v>341</v>
      </c>
      <c r="AF44" s="2" t="s">
        <v>1012</v>
      </c>
      <c r="AG44" t="s">
        <v>44</v>
      </c>
      <c r="AH44" s="1"/>
      <c r="AI44" s="1"/>
      <c r="AJ44" t="s">
        <v>1089</v>
      </c>
    </row>
    <row r="45" spans="2:36" x14ac:dyDescent="0.15">
      <c r="B45" s="114" t="s">
        <v>664</v>
      </c>
      <c r="C45" s="2"/>
      <c r="D45" s="2"/>
      <c r="E45" s="2"/>
      <c r="F45" s="2"/>
      <c r="G45" s="2"/>
      <c r="H45" s="2"/>
      <c r="I45" s="2"/>
      <c r="K45" s="2"/>
      <c r="L45" s="2"/>
      <c r="M45" s="2"/>
      <c r="N45" s="2"/>
      <c r="O45" s="2"/>
      <c r="P45" s="2"/>
      <c r="Q45" s="2"/>
      <c r="R45" s="2"/>
      <c r="S45" s="2"/>
      <c r="T45" s="2"/>
      <c r="U45" s="2"/>
      <c r="V45" s="2"/>
      <c r="W45" s="2"/>
      <c r="X45" s="2"/>
      <c r="Y45" s="2"/>
      <c r="Z45" s="2"/>
      <c r="AA45" s="2"/>
      <c r="AB45" s="2"/>
      <c r="AC45">
        <f t="shared" si="1"/>
        <v>1</v>
      </c>
      <c r="AD45">
        <v>42</v>
      </c>
      <c r="AE45" t="s">
        <v>341</v>
      </c>
      <c r="AF45" s="2" t="s">
        <v>1013</v>
      </c>
      <c r="AG45" t="s">
        <v>45</v>
      </c>
      <c r="AH45" s="1"/>
      <c r="AI45" s="1"/>
      <c r="AJ45" t="s">
        <v>1090</v>
      </c>
    </row>
    <row r="46" spans="2:36" x14ac:dyDescent="0.15">
      <c r="B46" s="114" t="s">
        <v>665</v>
      </c>
      <c r="C46" s="2"/>
      <c r="D46" s="2"/>
      <c r="E46" s="2"/>
      <c r="F46" s="2"/>
      <c r="G46" s="2"/>
      <c r="H46" s="2"/>
      <c r="I46" s="2"/>
      <c r="J46" s="115" t="s">
        <v>802</v>
      </c>
      <c r="K46" s="2"/>
      <c r="L46" s="2"/>
      <c r="M46" s="2"/>
      <c r="N46" s="2"/>
      <c r="O46" s="2"/>
      <c r="P46" s="2"/>
      <c r="Q46" s="2"/>
      <c r="R46" s="2"/>
      <c r="S46" s="2"/>
      <c r="T46" s="2"/>
      <c r="U46" s="2"/>
      <c r="V46" s="2"/>
      <c r="W46" s="2"/>
      <c r="X46" s="2"/>
      <c r="Y46" s="2"/>
      <c r="Z46" s="2"/>
      <c r="AA46" s="2"/>
      <c r="AB46" s="2"/>
      <c r="AC46">
        <f t="shared" si="1"/>
        <v>1</v>
      </c>
      <c r="AD46">
        <v>43</v>
      </c>
      <c r="AE46" t="s">
        <v>341</v>
      </c>
      <c r="AF46" s="2" t="s">
        <v>1014</v>
      </c>
      <c r="AG46" t="s">
        <v>46</v>
      </c>
      <c r="AH46" s="1"/>
      <c r="AI46" s="1"/>
      <c r="AJ46" t="s">
        <v>1091</v>
      </c>
    </row>
    <row r="47" spans="2:36" x14ac:dyDescent="0.15">
      <c r="B47" s="114" t="s">
        <v>666</v>
      </c>
      <c r="C47" s="2"/>
      <c r="D47" s="2"/>
      <c r="E47" s="2"/>
      <c r="F47" s="2"/>
      <c r="G47" s="2"/>
      <c r="H47" s="2"/>
      <c r="I47" s="2"/>
      <c r="J47" s="115" t="s">
        <v>803</v>
      </c>
      <c r="K47" s="2"/>
      <c r="L47" s="2"/>
      <c r="M47" s="2"/>
      <c r="N47" s="2"/>
      <c r="O47" s="2"/>
      <c r="P47" s="2"/>
      <c r="Q47" s="2"/>
      <c r="R47" s="2"/>
      <c r="S47" s="2"/>
      <c r="T47" s="2"/>
      <c r="U47" s="2"/>
      <c r="V47" s="2"/>
      <c r="W47" s="2"/>
      <c r="X47" s="2"/>
      <c r="Y47" s="2"/>
      <c r="Z47" s="2"/>
      <c r="AA47" s="2"/>
      <c r="AB47" s="2"/>
      <c r="AC47">
        <f t="shared" si="1"/>
        <v>1</v>
      </c>
      <c r="AD47">
        <v>44</v>
      </c>
      <c r="AE47" t="s">
        <v>341</v>
      </c>
      <c r="AF47" s="2" t="s">
        <v>1015</v>
      </c>
      <c r="AG47" t="s">
        <v>47</v>
      </c>
      <c r="AH47" s="1"/>
      <c r="AI47" s="1"/>
      <c r="AJ47" t="s">
        <v>1092</v>
      </c>
    </row>
    <row r="48" spans="2:36" x14ac:dyDescent="0.15">
      <c r="B48" s="114" t="s">
        <v>667</v>
      </c>
      <c r="C48" s="2"/>
      <c r="D48" s="2"/>
      <c r="E48" s="2"/>
      <c r="F48" s="2"/>
      <c r="G48" s="2"/>
      <c r="H48" s="2"/>
      <c r="I48" s="2"/>
      <c r="J48" s="115" t="s">
        <v>804</v>
      </c>
      <c r="K48" s="2"/>
      <c r="L48" s="2"/>
      <c r="M48" s="2"/>
      <c r="N48" s="2"/>
      <c r="O48" s="2"/>
      <c r="P48" s="2"/>
      <c r="Q48" s="2"/>
      <c r="R48" s="2"/>
      <c r="S48" s="2"/>
      <c r="T48" s="2"/>
      <c r="U48" s="2"/>
      <c r="V48" s="2"/>
      <c r="W48" s="2"/>
      <c r="X48" s="2"/>
      <c r="Y48" s="2"/>
      <c r="Z48" s="2"/>
      <c r="AA48" s="2"/>
      <c r="AB48" s="2"/>
      <c r="AC48">
        <f t="shared" si="1"/>
        <v>1</v>
      </c>
      <c r="AD48">
        <v>45</v>
      </c>
      <c r="AE48" t="s">
        <v>341</v>
      </c>
      <c r="AF48" s="2" t="s">
        <v>1016</v>
      </c>
      <c r="AG48" t="s">
        <v>48</v>
      </c>
      <c r="AH48" s="1"/>
      <c r="AI48" s="1"/>
      <c r="AJ48" t="s">
        <v>1093</v>
      </c>
    </row>
    <row r="49" spans="2:36" x14ac:dyDescent="0.15">
      <c r="B49" s="114" t="s">
        <v>668</v>
      </c>
      <c r="C49" s="2"/>
      <c r="D49" s="2"/>
      <c r="E49" s="2"/>
      <c r="F49" s="2"/>
      <c r="G49" s="2"/>
      <c r="H49" s="2"/>
      <c r="I49" s="2"/>
      <c r="J49" s="115" t="s">
        <v>805</v>
      </c>
      <c r="K49" s="2"/>
      <c r="L49" s="2"/>
      <c r="M49" s="2"/>
      <c r="N49" s="2"/>
      <c r="O49" s="2"/>
      <c r="P49" s="2"/>
      <c r="Q49" s="2"/>
      <c r="R49" s="2"/>
      <c r="S49" s="2"/>
      <c r="T49" s="2"/>
      <c r="U49" s="2"/>
      <c r="V49" s="2"/>
      <c r="W49" s="2"/>
      <c r="X49" s="2"/>
      <c r="Y49" s="2"/>
      <c r="Z49" s="2"/>
      <c r="AA49" s="2"/>
      <c r="AB49" s="2"/>
      <c r="AC49">
        <f t="shared" si="1"/>
        <v>1</v>
      </c>
      <c r="AD49">
        <v>46</v>
      </c>
      <c r="AE49" t="s">
        <v>341</v>
      </c>
      <c r="AF49" s="2" t="s">
        <v>1017</v>
      </c>
      <c r="AG49" t="s">
        <v>49</v>
      </c>
      <c r="AH49" s="1"/>
      <c r="AI49" s="1"/>
      <c r="AJ49" t="s">
        <v>1094</v>
      </c>
    </row>
    <row r="50" spans="2:36" x14ac:dyDescent="0.15">
      <c r="B50" s="114" t="s">
        <v>669</v>
      </c>
      <c r="C50" s="2"/>
      <c r="D50" s="2"/>
      <c r="E50" s="2"/>
      <c r="F50" s="2"/>
      <c r="G50" s="2"/>
      <c r="H50" s="2"/>
      <c r="I50" s="2"/>
      <c r="J50" s="115" t="s">
        <v>806</v>
      </c>
      <c r="K50" s="2"/>
      <c r="L50" s="2"/>
      <c r="M50" s="2"/>
      <c r="N50" s="2"/>
      <c r="O50" s="2"/>
      <c r="P50" s="2"/>
      <c r="Q50" s="2"/>
      <c r="R50" s="2"/>
      <c r="S50" s="2"/>
      <c r="T50" s="2"/>
      <c r="U50" s="2"/>
      <c r="V50" s="2"/>
      <c r="W50" s="2"/>
      <c r="X50" s="2"/>
      <c r="Y50" s="2"/>
      <c r="Z50" s="2"/>
      <c r="AA50" s="2"/>
      <c r="AB50" s="2"/>
      <c r="AC50">
        <f t="shared" si="1"/>
        <v>1</v>
      </c>
      <c r="AD50">
        <v>47</v>
      </c>
      <c r="AE50" t="s">
        <v>341</v>
      </c>
      <c r="AF50" s="2" t="s">
        <v>669</v>
      </c>
      <c r="AG50" t="s">
        <v>50</v>
      </c>
      <c r="AH50" s="1"/>
      <c r="AI50" s="1"/>
      <c r="AJ50" t="s">
        <v>1095</v>
      </c>
    </row>
    <row r="51" spans="2:36" x14ac:dyDescent="0.15">
      <c r="B51" s="114" t="s">
        <v>670</v>
      </c>
      <c r="C51" s="2"/>
      <c r="D51" s="2"/>
      <c r="E51" s="2"/>
      <c r="F51" s="2"/>
      <c r="G51" s="2"/>
      <c r="H51" s="2"/>
      <c r="I51" s="2"/>
      <c r="J51" s="115" t="s">
        <v>807</v>
      </c>
      <c r="K51" s="2"/>
      <c r="L51" s="2"/>
      <c r="M51" s="2"/>
      <c r="N51" s="2"/>
      <c r="O51" s="2"/>
      <c r="P51" s="2"/>
      <c r="Q51" s="2"/>
      <c r="R51" s="2"/>
      <c r="S51" s="2"/>
      <c r="T51" s="2"/>
      <c r="U51" s="2"/>
      <c r="V51" s="2"/>
      <c r="W51" s="2"/>
      <c r="X51" s="2"/>
      <c r="Y51" s="2"/>
      <c r="Z51" s="2"/>
      <c r="AA51" s="2"/>
      <c r="AB51" s="2"/>
      <c r="AC51">
        <f t="shared" si="1"/>
        <v>1</v>
      </c>
      <c r="AD51">
        <v>48</v>
      </c>
      <c r="AE51" t="s">
        <v>341</v>
      </c>
      <c r="AF51" s="2" t="s">
        <v>1018</v>
      </c>
      <c r="AG51" t="s">
        <v>51</v>
      </c>
      <c r="AH51" s="1"/>
      <c r="AI51" s="1"/>
      <c r="AJ51" t="s">
        <v>1096</v>
      </c>
    </row>
    <row r="52" spans="2:36" x14ac:dyDescent="0.15">
      <c r="B52" s="114" t="s">
        <v>671</v>
      </c>
      <c r="C52" s="2"/>
      <c r="D52" s="2"/>
      <c r="E52" s="2"/>
      <c r="F52" s="2"/>
      <c r="G52" s="2"/>
      <c r="H52" s="2"/>
      <c r="I52" s="2"/>
      <c r="J52" s="115" t="s">
        <v>808</v>
      </c>
      <c r="K52" s="2"/>
      <c r="L52" s="2"/>
      <c r="M52" s="2"/>
      <c r="N52" s="2"/>
      <c r="O52" s="2"/>
      <c r="P52" s="2"/>
      <c r="Q52" s="2"/>
      <c r="R52" s="2"/>
      <c r="S52" s="2"/>
      <c r="T52" s="2"/>
      <c r="U52" s="2"/>
      <c r="V52" s="2"/>
      <c r="W52" s="2"/>
      <c r="X52" s="2"/>
      <c r="Y52" s="2"/>
      <c r="Z52" s="2"/>
      <c r="AA52" s="2"/>
      <c r="AB52" s="2"/>
      <c r="AC52">
        <f t="shared" si="1"/>
        <v>1</v>
      </c>
      <c r="AD52">
        <v>49</v>
      </c>
      <c r="AE52" t="s">
        <v>341</v>
      </c>
      <c r="AF52" s="2" t="s">
        <v>1019</v>
      </c>
      <c r="AG52" t="s">
        <v>52</v>
      </c>
      <c r="AH52" s="1"/>
      <c r="AI52" s="1"/>
      <c r="AJ52" t="s">
        <v>1097</v>
      </c>
    </row>
    <row r="53" spans="2:36" x14ac:dyDescent="0.15">
      <c r="B53" s="114" t="s">
        <v>672</v>
      </c>
      <c r="C53" s="2"/>
      <c r="D53" s="2"/>
      <c r="E53" s="2"/>
      <c r="F53" s="2"/>
      <c r="G53" s="2"/>
      <c r="H53" s="2"/>
      <c r="I53" s="2"/>
      <c r="J53" s="115" t="s">
        <v>809</v>
      </c>
      <c r="K53" s="2"/>
      <c r="L53" s="2"/>
      <c r="M53" s="2"/>
      <c r="N53" s="2"/>
      <c r="O53" s="2"/>
      <c r="P53" s="2"/>
      <c r="Q53" s="2"/>
      <c r="R53" s="2"/>
      <c r="S53" s="2"/>
      <c r="T53" s="2"/>
      <c r="U53" s="2"/>
      <c r="V53" s="2"/>
      <c r="W53" s="2"/>
      <c r="X53" s="2"/>
      <c r="Y53" s="2"/>
      <c r="Z53" s="2"/>
      <c r="AA53" s="2"/>
      <c r="AB53" s="2"/>
      <c r="AC53">
        <f t="shared" si="1"/>
        <v>1</v>
      </c>
      <c r="AD53">
        <v>50</v>
      </c>
      <c r="AE53" t="s">
        <v>341</v>
      </c>
      <c r="AF53" s="2" t="s">
        <v>1020</v>
      </c>
      <c r="AG53" t="s">
        <v>53</v>
      </c>
      <c r="AH53" s="1"/>
      <c r="AI53" s="1"/>
      <c r="AJ53" t="s">
        <v>1098</v>
      </c>
    </row>
    <row r="54" spans="2:36" x14ac:dyDescent="0.15">
      <c r="B54" s="114" t="s">
        <v>673</v>
      </c>
      <c r="C54" s="2"/>
      <c r="D54" s="2"/>
      <c r="E54" s="2"/>
      <c r="F54" s="2"/>
      <c r="G54" s="2"/>
      <c r="H54" s="2"/>
      <c r="I54" s="2"/>
      <c r="J54" s="115" t="s">
        <v>810</v>
      </c>
      <c r="K54" s="2"/>
      <c r="L54" s="2"/>
      <c r="M54" s="2"/>
      <c r="N54" s="2"/>
      <c r="O54" s="2"/>
      <c r="P54" s="2"/>
      <c r="Q54" s="2"/>
      <c r="R54" s="2"/>
      <c r="S54" s="2"/>
      <c r="T54" s="2"/>
      <c r="U54" s="2"/>
      <c r="V54" s="2"/>
      <c r="W54" s="2"/>
      <c r="X54" s="2"/>
      <c r="Y54" s="2"/>
      <c r="Z54" s="2"/>
      <c r="AA54" s="2"/>
      <c r="AB54" s="2"/>
      <c r="AC54">
        <f t="shared" si="1"/>
        <v>1</v>
      </c>
      <c r="AD54">
        <v>51</v>
      </c>
      <c r="AE54" t="s">
        <v>341</v>
      </c>
      <c r="AF54" s="2" t="s">
        <v>1021</v>
      </c>
      <c r="AG54" t="s">
        <v>54</v>
      </c>
      <c r="AH54" s="1"/>
      <c r="AI54" s="1"/>
      <c r="AJ54" t="s">
        <v>1099</v>
      </c>
    </row>
    <row r="55" spans="2:36" x14ac:dyDescent="0.15">
      <c r="B55" s="114" t="s">
        <v>674</v>
      </c>
      <c r="C55" s="2"/>
      <c r="D55" s="2"/>
      <c r="E55" s="2"/>
      <c r="F55" s="2"/>
      <c r="G55" s="2"/>
      <c r="H55" s="2"/>
      <c r="I55" s="2"/>
      <c r="J55" s="115" t="s">
        <v>811</v>
      </c>
      <c r="K55" s="2"/>
      <c r="L55" s="2"/>
      <c r="M55" s="2"/>
      <c r="N55" s="2"/>
      <c r="O55" s="2"/>
      <c r="P55" s="2"/>
      <c r="Q55" s="2"/>
      <c r="R55" s="2"/>
      <c r="S55" s="2"/>
      <c r="T55" s="2"/>
      <c r="U55" s="2"/>
      <c r="V55" s="2"/>
      <c r="W55" s="2"/>
      <c r="X55" s="2"/>
      <c r="Y55" s="2"/>
      <c r="Z55" s="2"/>
      <c r="AA55" s="2"/>
      <c r="AB55" s="2"/>
      <c r="AC55">
        <f t="shared" si="1"/>
        <v>1</v>
      </c>
      <c r="AD55">
        <v>52</v>
      </c>
      <c r="AE55" t="s">
        <v>341</v>
      </c>
      <c r="AF55" s="2" t="s">
        <v>1022</v>
      </c>
      <c r="AG55" t="s">
        <v>55</v>
      </c>
      <c r="AH55" s="1"/>
      <c r="AI55" s="1"/>
      <c r="AJ55" t="s">
        <v>1100</v>
      </c>
    </row>
    <row r="56" spans="2:36" x14ac:dyDescent="0.15">
      <c r="B56" s="114" t="s">
        <v>675</v>
      </c>
      <c r="C56" s="2"/>
      <c r="D56" s="2"/>
      <c r="E56" s="2"/>
      <c r="F56" s="2"/>
      <c r="G56" s="2"/>
      <c r="H56" s="2"/>
      <c r="I56" s="2"/>
      <c r="K56" s="2"/>
      <c r="L56" s="2"/>
      <c r="M56" s="2"/>
      <c r="N56" s="2"/>
      <c r="O56" s="2"/>
      <c r="P56" s="2"/>
      <c r="Q56" s="2"/>
      <c r="R56" s="2"/>
      <c r="S56" s="2"/>
      <c r="T56" s="2"/>
      <c r="U56" s="2"/>
      <c r="V56" s="2"/>
      <c r="W56" s="2"/>
      <c r="X56" s="2"/>
      <c r="Y56" s="2"/>
      <c r="Z56" s="2"/>
      <c r="AA56" s="2"/>
      <c r="AB56" s="2"/>
      <c r="AC56">
        <f t="shared" si="1"/>
        <v>1</v>
      </c>
      <c r="AD56">
        <v>53</v>
      </c>
      <c r="AE56" t="s">
        <v>341</v>
      </c>
      <c r="AF56" s="2" t="s">
        <v>1023</v>
      </c>
      <c r="AG56" t="s">
        <v>56</v>
      </c>
      <c r="AH56" s="1"/>
      <c r="AI56" s="1"/>
      <c r="AJ56" t="s">
        <v>1101</v>
      </c>
    </row>
    <row r="57" spans="2:36" x14ac:dyDescent="0.15">
      <c r="B57" s="114" t="s">
        <v>676</v>
      </c>
      <c r="C57" s="2"/>
      <c r="D57" s="2"/>
      <c r="E57" s="2"/>
      <c r="F57" s="2"/>
      <c r="G57" s="2"/>
      <c r="H57" s="2"/>
      <c r="I57" s="2"/>
      <c r="J57" s="115" t="s">
        <v>812</v>
      </c>
      <c r="K57" s="2"/>
      <c r="L57" s="2"/>
      <c r="M57" s="2"/>
      <c r="N57" s="2"/>
      <c r="O57" s="2"/>
      <c r="P57" s="2"/>
      <c r="Q57" s="2"/>
      <c r="R57" s="2"/>
      <c r="S57" s="2"/>
      <c r="T57" s="2"/>
      <c r="U57" s="2"/>
      <c r="V57" s="2"/>
      <c r="W57" s="2"/>
      <c r="X57" s="2"/>
      <c r="Y57" s="2"/>
      <c r="Z57" s="2"/>
      <c r="AA57" s="2"/>
      <c r="AB57" s="2"/>
      <c r="AC57">
        <f t="shared" si="1"/>
        <v>1</v>
      </c>
      <c r="AD57">
        <v>54</v>
      </c>
      <c r="AE57" t="s">
        <v>341</v>
      </c>
      <c r="AF57" s="2" t="s">
        <v>1024</v>
      </c>
      <c r="AG57" t="s">
        <v>57</v>
      </c>
      <c r="AH57" s="1"/>
      <c r="AI57" s="1"/>
      <c r="AJ57" t="s">
        <v>1102</v>
      </c>
    </row>
    <row r="58" spans="2:36" x14ac:dyDescent="0.15">
      <c r="B58" s="114" t="s">
        <v>677</v>
      </c>
      <c r="C58" s="2"/>
      <c r="D58" s="2"/>
      <c r="E58" s="2"/>
      <c r="F58" s="2"/>
      <c r="G58" s="2"/>
      <c r="H58" s="2"/>
      <c r="I58" s="2"/>
      <c r="J58" s="115" t="s">
        <v>813</v>
      </c>
      <c r="K58" s="2"/>
      <c r="L58" s="2"/>
      <c r="M58" s="2"/>
      <c r="N58" s="2"/>
      <c r="O58" s="2"/>
      <c r="P58" s="2"/>
      <c r="Q58" s="2"/>
      <c r="R58" s="2"/>
      <c r="S58" s="2"/>
      <c r="T58" s="2"/>
      <c r="U58" s="2"/>
      <c r="V58" s="2"/>
      <c r="W58" s="2"/>
      <c r="X58" s="2"/>
      <c r="Y58" s="2"/>
      <c r="Z58" s="2"/>
      <c r="AA58" s="2"/>
      <c r="AB58" s="2"/>
      <c r="AC58">
        <f t="shared" si="1"/>
        <v>1</v>
      </c>
      <c r="AD58">
        <v>55</v>
      </c>
      <c r="AE58" t="s">
        <v>341</v>
      </c>
      <c r="AF58" s="2" t="s">
        <v>1025</v>
      </c>
      <c r="AG58" t="s">
        <v>58</v>
      </c>
      <c r="AH58" s="1"/>
      <c r="AI58" s="1"/>
      <c r="AJ58" t="s">
        <v>1103</v>
      </c>
    </row>
    <row r="59" spans="2:36" x14ac:dyDescent="0.15">
      <c r="B59" s="114" t="s">
        <v>678</v>
      </c>
      <c r="C59" s="2"/>
      <c r="D59" s="2"/>
      <c r="E59" s="2"/>
      <c r="F59" s="2"/>
      <c r="G59" s="2"/>
      <c r="H59" s="2"/>
      <c r="I59" s="2"/>
      <c r="J59" s="115" t="s">
        <v>814</v>
      </c>
      <c r="K59" s="2"/>
      <c r="L59" s="2"/>
      <c r="M59" s="2"/>
      <c r="N59" s="2"/>
      <c r="O59" s="2"/>
      <c r="P59" s="2"/>
      <c r="Q59" s="2"/>
      <c r="R59" s="2"/>
      <c r="S59" s="2"/>
      <c r="T59" s="2"/>
      <c r="U59" s="2"/>
      <c r="V59" s="2"/>
      <c r="W59" s="2"/>
      <c r="X59" s="2"/>
      <c r="Y59" s="2"/>
      <c r="Z59" s="2"/>
      <c r="AA59" s="2"/>
      <c r="AB59" s="2"/>
      <c r="AC59">
        <f t="shared" si="1"/>
        <v>1</v>
      </c>
      <c r="AD59">
        <v>56</v>
      </c>
      <c r="AE59" t="s">
        <v>341</v>
      </c>
      <c r="AF59" s="2" t="s">
        <v>1026</v>
      </c>
      <c r="AG59" t="s">
        <v>59</v>
      </c>
      <c r="AH59" s="1"/>
      <c r="AI59" s="1"/>
      <c r="AJ59" t="s">
        <v>1104</v>
      </c>
    </row>
    <row r="60" spans="2:36" x14ac:dyDescent="0.15">
      <c r="B60" s="114" t="s">
        <v>679</v>
      </c>
      <c r="C60" s="2"/>
      <c r="D60" s="2"/>
      <c r="E60" s="2"/>
      <c r="F60" s="2"/>
      <c r="G60" s="2"/>
      <c r="H60" s="2"/>
      <c r="I60" s="2"/>
      <c r="J60" s="115" t="s">
        <v>815</v>
      </c>
      <c r="K60" s="2"/>
      <c r="L60" s="2"/>
      <c r="M60" s="2"/>
      <c r="N60" s="2"/>
      <c r="O60" s="2"/>
      <c r="P60" s="2"/>
      <c r="Q60" s="2"/>
      <c r="R60" s="2"/>
      <c r="S60" s="2"/>
      <c r="T60" s="2"/>
      <c r="U60" s="2"/>
      <c r="V60" s="2"/>
      <c r="W60" s="2"/>
      <c r="X60" s="2"/>
      <c r="Y60" s="2"/>
      <c r="Z60" s="2"/>
      <c r="AA60" s="2"/>
      <c r="AB60" s="2"/>
      <c r="AC60">
        <f t="shared" si="1"/>
        <v>1</v>
      </c>
      <c r="AD60">
        <v>57</v>
      </c>
      <c r="AE60" t="s">
        <v>341</v>
      </c>
      <c r="AF60" s="2" t="s">
        <v>679</v>
      </c>
      <c r="AG60" t="s">
        <v>60</v>
      </c>
      <c r="AH60" s="1"/>
      <c r="AI60" s="1"/>
      <c r="AJ60" t="s">
        <v>1105</v>
      </c>
    </row>
    <row r="61" spans="2:36" x14ac:dyDescent="0.15">
      <c r="B61" s="114" t="s">
        <v>680</v>
      </c>
      <c r="C61" s="2"/>
      <c r="D61" s="2"/>
      <c r="E61" s="2"/>
      <c r="F61" s="2"/>
      <c r="G61" s="2"/>
      <c r="H61" s="2"/>
      <c r="I61" s="2"/>
      <c r="J61" s="115" t="s">
        <v>816</v>
      </c>
      <c r="K61" s="2"/>
      <c r="L61" s="2"/>
      <c r="M61" s="2"/>
      <c r="N61" s="2"/>
      <c r="O61" s="2"/>
      <c r="P61" s="2"/>
      <c r="Q61" s="2"/>
      <c r="R61" s="2"/>
      <c r="S61" s="2"/>
      <c r="T61" s="2"/>
      <c r="U61" s="2"/>
      <c r="V61" s="2"/>
      <c r="W61" s="2"/>
      <c r="X61" s="2"/>
      <c r="Y61" s="2"/>
      <c r="Z61" s="2"/>
      <c r="AA61" s="2"/>
      <c r="AB61" s="2"/>
      <c r="AC61">
        <f t="shared" si="1"/>
        <v>1</v>
      </c>
      <c r="AD61">
        <v>58</v>
      </c>
      <c r="AE61" t="s">
        <v>341</v>
      </c>
      <c r="AF61" s="2" t="s">
        <v>680</v>
      </c>
      <c r="AG61" t="s">
        <v>61</v>
      </c>
      <c r="AH61" s="1"/>
      <c r="AI61" s="1"/>
      <c r="AJ61" t="s">
        <v>1106</v>
      </c>
    </row>
    <row r="62" spans="2:36" x14ac:dyDescent="0.15">
      <c r="B62" s="114" t="s">
        <v>681</v>
      </c>
      <c r="C62" s="2"/>
      <c r="D62" s="2"/>
      <c r="E62" s="2"/>
      <c r="F62" s="2"/>
      <c r="G62" s="2"/>
      <c r="H62" s="2"/>
      <c r="I62" s="2"/>
      <c r="J62" s="115" t="s">
        <v>817</v>
      </c>
      <c r="K62" s="2"/>
      <c r="L62" s="2"/>
      <c r="M62" s="2"/>
      <c r="N62" s="2"/>
      <c r="O62" s="2"/>
      <c r="P62" s="2"/>
      <c r="Q62" s="2"/>
      <c r="R62" s="2"/>
      <c r="S62" s="2"/>
      <c r="T62" s="2"/>
      <c r="U62" s="2"/>
      <c r="V62" s="2"/>
      <c r="W62" s="2"/>
      <c r="X62" s="2"/>
      <c r="Y62" s="2"/>
      <c r="Z62" s="2"/>
      <c r="AA62" s="2"/>
      <c r="AB62" s="2"/>
      <c r="AC62">
        <f t="shared" si="1"/>
        <v>1</v>
      </c>
      <c r="AD62">
        <v>59</v>
      </c>
      <c r="AE62" t="s">
        <v>341</v>
      </c>
      <c r="AF62" s="2" t="s">
        <v>681</v>
      </c>
      <c r="AG62" t="s">
        <v>62</v>
      </c>
      <c r="AH62" s="1"/>
      <c r="AI62" s="1"/>
      <c r="AJ62" t="s">
        <v>1107</v>
      </c>
    </row>
    <row r="63" spans="2:36" x14ac:dyDescent="0.15">
      <c r="B63" s="114" t="s">
        <v>682</v>
      </c>
      <c r="C63" s="2"/>
      <c r="D63" s="2"/>
      <c r="E63" s="2"/>
      <c r="F63" s="2"/>
      <c r="G63" s="2"/>
      <c r="H63" s="2"/>
      <c r="I63" s="2"/>
      <c r="J63" s="115" t="s">
        <v>818</v>
      </c>
      <c r="K63" s="2"/>
      <c r="L63" s="2"/>
      <c r="M63" s="2"/>
      <c r="N63" s="2"/>
      <c r="O63" s="2"/>
      <c r="P63" s="2"/>
      <c r="Q63" s="2"/>
      <c r="R63" s="2"/>
      <c r="S63" s="2"/>
      <c r="T63" s="2"/>
      <c r="U63" s="2"/>
      <c r="V63" s="2"/>
      <c r="W63" s="2"/>
      <c r="X63" s="2"/>
      <c r="Y63" s="2"/>
      <c r="Z63" s="2"/>
      <c r="AA63" s="2"/>
      <c r="AB63" s="2"/>
      <c r="AC63">
        <f t="shared" si="1"/>
        <v>1</v>
      </c>
      <c r="AD63">
        <v>60</v>
      </c>
      <c r="AE63" t="s">
        <v>341</v>
      </c>
      <c r="AF63" s="2" t="s">
        <v>1027</v>
      </c>
      <c r="AG63">
        <v>337060</v>
      </c>
      <c r="AH63" s="1"/>
      <c r="AI63" s="1"/>
      <c r="AJ63" t="s">
        <v>1108</v>
      </c>
    </row>
    <row r="64" spans="2:36" x14ac:dyDescent="0.15">
      <c r="B64" s="114" t="s">
        <v>683</v>
      </c>
      <c r="C64" s="2"/>
      <c r="D64" s="2"/>
      <c r="E64" s="2"/>
      <c r="F64" s="2"/>
      <c r="G64" s="2"/>
      <c r="H64" s="2"/>
      <c r="I64" s="2"/>
      <c r="J64" s="115" t="s">
        <v>819</v>
      </c>
      <c r="K64" s="2"/>
      <c r="L64" s="2"/>
      <c r="M64" s="2"/>
      <c r="N64" s="2"/>
      <c r="O64" s="2"/>
      <c r="P64" s="2"/>
      <c r="Q64" s="2"/>
      <c r="R64" s="2"/>
      <c r="S64" s="2"/>
      <c r="T64" s="2"/>
      <c r="U64" s="2"/>
      <c r="V64" s="2"/>
      <c r="W64" s="2"/>
      <c r="X64" s="2"/>
      <c r="Y64" s="2"/>
      <c r="Z64" s="2"/>
      <c r="AA64" s="2"/>
      <c r="AB64" s="2"/>
      <c r="AC64">
        <f t="shared" si="1"/>
        <v>1</v>
      </c>
      <c r="AD64">
        <v>61</v>
      </c>
      <c r="AE64" t="s">
        <v>341</v>
      </c>
      <c r="AF64" s="2" t="s">
        <v>1028</v>
      </c>
      <c r="AG64">
        <v>337061</v>
      </c>
      <c r="AH64" s="1"/>
      <c r="AI64" s="1"/>
      <c r="AJ64" t="s">
        <v>1109</v>
      </c>
    </row>
    <row r="65" spans="2:36" x14ac:dyDescent="0.15">
      <c r="B65" s="114" t="s">
        <v>684</v>
      </c>
      <c r="C65" s="2"/>
      <c r="D65" s="2"/>
      <c r="E65" s="2"/>
      <c r="F65" s="2"/>
      <c r="G65" s="2"/>
      <c r="H65" s="2"/>
      <c r="I65" s="2"/>
      <c r="J65" s="115" t="s">
        <v>820</v>
      </c>
      <c r="K65" s="2"/>
      <c r="L65" s="2"/>
      <c r="M65" s="2"/>
      <c r="N65" s="2"/>
      <c r="O65" s="2"/>
      <c r="P65" s="2"/>
      <c r="Q65" s="2"/>
      <c r="R65" s="2"/>
      <c r="S65" s="2"/>
      <c r="T65" s="2"/>
      <c r="U65" s="2"/>
      <c r="V65" s="2"/>
      <c r="W65" s="2"/>
      <c r="X65" s="2"/>
      <c r="Y65" s="2"/>
      <c r="Z65" s="2"/>
      <c r="AA65" s="2"/>
      <c r="AB65" s="2"/>
      <c r="AC65">
        <f t="shared" si="1"/>
        <v>1</v>
      </c>
      <c r="AD65">
        <v>62</v>
      </c>
      <c r="AE65" t="s">
        <v>341</v>
      </c>
      <c r="AF65" s="2" t="s">
        <v>1029</v>
      </c>
      <c r="AG65" t="s">
        <v>63</v>
      </c>
      <c r="AH65" s="1"/>
      <c r="AI65" s="1"/>
      <c r="AJ65" t="s">
        <v>1110</v>
      </c>
    </row>
    <row r="66" spans="2:36" x14ac:dyDescent="0.15">
      <c r="B66" s="114" t="s">
        <v>685</v>
      </c>
      <c r="C66" s="2"/>
      <c r="D66" s="2"/>
      <c r="E66" s="2"/>
      <c r="F66" s="2"/>
      <c r="G66" s="2"/>
      <c r="H66" s="2"/>
      <c r="I66" s="2"/>
      <c r="K66" s="2"/>
      <c r="L66" s="2"/>
      <c r="M66" s="2"/>
      <c r="N66" s="2"/>
      <c r="O66" s="2"/>
      <c r="P66" s="2"/>
      <c r="Q66" s="2"/>
      <c r="R66" s="2"/>
      <c r="S66" s="2"/>
      <c r="T66" s="2"/>
      <c r="U66" s="2"/>
      <c r="V66" s="2"/>
      <c r="W66" s="2"/>
      <c r="X66" s="2"/>
      <c r="Y66" s="2"/>
      <c r="Z66" s="2"/>
      <c r="AA66" s="2"/>
      <c r="AB66" s="2"/>
      <c r="AC66">
        <f t="shared" si="1"/>
        <v>1</v>
      </c>
      <c r="AD66">
        <v>63</v>
      </c>
      <c r="AE66" t="s">
        <v>341</v>
      </c>
      <c r="AF66" s="2" t="s">
        <v>1030</v>
      </c>
      <c r="AG66" t="s">
        <v>64</v>
      </c>
      <c r="AH66" s="1"/>
      <c r="AI66" s="1"/>
      <c r="AJ66" t="s">
        <v>1111</v>
      </c>
    </row>
    <row r="67" spans="2:36" x14ac:dyDescent="0.15">
      <c r="B67" s="114" t="s">
        <v>686</v>
      </c>
      <c r="C67" s="2"/>
      <c r="D67" s="2"/>
      <c r="E67" s="2"/>
      <c r="F67" s="2"/>
      <c r="G67" s="2"/>
      <c r="H67" s="2"/>
      <c r="I67" s="2"/>
      <c r="J67" s="2"/>
      <c r="K67" s="2"/>
      <c r="L67" s="2"/>
      <c r="M67" s="2"/>
      <c r="N67" s="2"/>
      <c r="O67" s="2"/>
      <c r="P67" s="2"/>
      <c r="Q67" s="2"/>
      <c r="R67" s="2"/>
      <c r="S67" s="2"/>
      <c r="T67" s="2"/>
      <c r="U67" s="2"/>
      <c r="V67" s="2"/>
      <c r="W67" s="2"/>
      <c r="X67" s="2"/>
      <c r="Y67" s="2"/>
      <c r="Z67" s="2"/>
      <c r="AA67" s="2"/>
      <c r="AB67" s="2"/>
      <c r="AC67">
        <f t="shared" si="1"/>
        <v>1</v>
      </c>
      <c r="AD67">
        <v>64</v>
      </c>
      <c r="AE67" t="s">
        <v>341</v>
      </c>
      <c r="AF67" s="2" t="s">
        <v>1031</v>
      </c>
      <c r="AG67" t="s">
        <v>65</v>
      </c>
      <c r="AH67" s="1"/>
      <c r="AI67" s="1"/>
      <c r="AJ67" t="s">
        <v>1112</v>
      </c>
    </row>
    <row r="68" spans="2:36" x14ac:dyDescent="0.15">
      <c r="B68" s="114" t="s">
        <v>687</v>
      </c>
      <c r="C68" s="2"/>
      <c r="D68" s="2"/>
      <c r="E68" s="2"/>
      <c r="F68" s="2"/>
      <c r="G68" s="2"/>
      <c r="H68" s="2"/>
      <c r="I68" s="2"/>
      <c r="J68" s="2"/>
      <c r="K68" s="2"/>
      <c r="L68" s="2"/>
      <c r="M68" s="2"/>
      <c r="N68" s="2"/>
      <c r="O68" s="2"/>
      <c r="P68" s="2"/>
      <c r="Q68" s="2"/>
      <c r="R68" s="2"/>
      <c r="S68" s="2"/>
      <c r="T68" s="2"/>
      <c r="U68" s="2"/>
      <c r="V68" s="2"/>
      <c r="W68" s="2"/>
      <c r="X68" s="2"/>
      <c r="Y68" s="2"/>
      <c r="Z68" s="2"/>
      <c r="AA68" s="2"/>
      <c r="AB68" s="2"/>
      <c r="AC68">
        <f t="shared" si="1"/>
        <v>1</v>
      </c>
      <c r="AD68">
        <v>65</v>
      </c>
      <c r="AE68" t="s">
        <v>341</v>
      </c>
      <c r="AF68" s="2" t="s">
        <v>1032</v>
      </c>
      <c r="AG68" t="s">
        <v>66</v>
      </c>
      <c r="AH68" s="1"/>
      <c r="AI68" s="1"/>
      <c r="AJ68" t="s">
        <v>1113</v>
      </c>
    </row>
    <row r="69" spans="2:36" x14ac:dyDescent="0.15">
      <c r="B69" s="114" t="s">
        <v>688</v>
      </c>
      <c r="C69" s="2"/>
      <c r="D69" s="2"/>
      <c r="E69" s="2"/>
      <c r="F69" s="2"/>
      <c r="G69" s="2"/>
      <c r="H69" s="2"/>
      <c r="I69" s="2"/>
      <c r="J69" s="2"/>
      <c r="K69" s="2"/>
      <c r="L69" s="2"/>
      <c r="M69" s="2"/>
      <c r="N69" s="2"/>
      <c r="O69" s="2"/>
      <c r="P69" s="2"/>
      <c r="Q69" s="2"/>
      <c r="R69" s="2"/>
      <c r="S69" s="2"/>
      <c r="T69" s="2"/>
      <c r="U69" s="2"/>
      <c r="V69" s="2"/>
      <c r="W69" s="2"/>
      <c r="X69" s="2"/>
      <c r="Y69" s="2"/>
      <c r="Z69" s="2"/>
      <c r="AA69" s="2"/>
      <c r="AB69" s="2"/>
      <c r="AC69">
        <f t="shared" ref="AC69:AC132" si="2">COUNTIF($AF$4:$AF$428,AF69)</f>
        <v>1</v>
      </c>
      <c r="AD69">
        <v>66</v>
      </c>
      <c r="AE69" t="s">
        <v>341</v>
      </c>
      <c r="AF69" s="2" t="s">
        <v>1033</v>
      </c>
      <c r="AG69" t="s">
        <v>67</v>
      </c>
      <c r="AH69" s="1"/>
      <c r="AI69" s="1"/>
      <c r="AJ69" t="s">
        <v>1114</v>
      </c>
    </row>
    <row r="70" spans="2:36" x14ac:dyDescent="0.15">
      <c r="B70" s="114" t="s">
        <v>689</v>
      </c>
      <c r="C70" s="2"/>
      <c r="D70" s="2"/>
      <c r="E70" s="2"/>
      <c r="F70" s="2"/>
      <c r="G70" s="2"/>
      <c r="H70" s="2"/>
      <c r="I70" s="2"/>
      <c r="J70" s="2"/>
      <c r="K70" s="2"/>
      <c r="L70" s="2"/>
      <c r="M70" s="2"/>
      <c r="N70" s="2"/>
      <c r="O70" s="2"/>
      <c r="P70" s="2"/>
      <c r="Q70" s="2"/>
      <c r="R70" s="2"/>
      <c r="S70" s="2"/>
      <c r="T70" s="2"/>
      <c r="U70" s="2"/>
      <c r="V70" s="2"/>
      <c r="W70" s="2"/>
      <c r="X70" s="2"/>
      <c r="Y70" s="2"/>
      <c r="Z70" s="2"/>
      <c r="AA70" s="2"/>
      <c r="AB70" s="2"/>
      <c r="AC70">
        <f t="shared" si="2"/>
        <v>1</v>
      </c>
      <c r="AD70">
        <v>67</v>
      </c>
      <c r="AE70" t="s">
        <v>341</v>
      </c>
      <c r="AF70" s="2" t="s">
        <v>1034</v>
      </c>
      <c r="AG70" t="s">
        <v>68</v>
      </c>
      <c r="AH70" s="1"/>
      <c r="AI70" s="1"/>
      <c r="AJ70" t="s">
        <v>1115</v>
      </c>
    </row>
    <row r="71" spans="2:36" x14ac:dyDescent="0.15">
      <c r="B71" s="114" t="s">
        <v>690</v>
      </c>
      <c r="C71" s="2"/>
      <c r="D71" s="2"/>
      <c r="E71" s="2"/>
      <c r="F71" s="2"/>
      <c r="G71" s="2"/>
      <c r="H71" s="2"/>
      <c r="I71" s="2"/>
      <c r="J71" s="2"/>
      <c r="K71" s="2"/>
      <c r="L71" s="2"/>
      <c r="M71" s="2"/>
      <c r="N71" s="2"/>
      <c r="O71" s="2"/>
      <c r="P71" s="2"/>
      <c r="Q71" s="2"/>
      <c r="R71" s="2"/>
      <c r="S71" s="2"/>
      <c r="T71" s="2"/>
      <c r="U71" s="2"/>
      <c r="V71" s="2"/>
      <c r="W71" s="2"/>
      <c r="X71" s="2"/>
      <c r="Y71" s="2"/>
      <c r="Z71" s="2"/>
      <c r="AA71" s="2"/>
      <c r="AB71" s="2"/>
      <c r="AC71">
        <f t="shared" si="2"/>
        <v>1</v>
      </c>
      <c r="AD71">
        <v>68</v>
      </c>
      <c r="AE71" t="s">
        <v>341</v>
      </c>
      <c r="AF71" s="2" t="s">
        <v>1035</v>
      </c>
      <c r="AG71" t="s">
        <v>69</v>
      </c>
      <c r="AH71" s="1"/>
      <c r="AI71" s="1"/>
      <c r="AJ71" t="s">
        <v>1116</v>
      </c>
    </row>
    <row r="72" spans="2:36" x14ac:dyDescent="0.15">
      <c r="B72" s="114" t="s">
        <v>691</v>
      </c>
      <c r="C72" s="2"/>
      <c r="D72" s="2"/>
      <c r="E72" s="2"/>
      <c r="F72" s="2"/>
      <c r="G72" s="2"/>
      <c r="H72" s="2"/>
      <c r="I72" s="2"/>
      <c r="J72" s="2"/>
      <c r="K72" s="2"/>
      <c r="L72" s="2"/>
      <c r="M72" s="2"/>
      <c r="N72" s="2"/>
      <c r="O72" s="2"/>
      <c r="P72" s="2"/>
      <c r="Q72" s="2"/>
      <c r="R72" s="2"/>
      <c r="S72" s="2"/>
      <c r="T72" s="2"/>
      <c r="U72" s="2"/>
      <c r="V72" s="2"/>
      <c r="W72" s="2"/>
      <c r="X72" s="2"/>
      <c r="Y72" s="2"/>
      <c r="Z72" s="2"/>
      <c r="AA72" s="2"/>
      <c r="AB72" s="2"/>
      <c r="AC72">
        <f t="shared" si="2"/>
        <v>1</v>
      </c>
      <c r="AD72">
        <v>69</v>
      </c>
      <c r="AE72" t="s">
        <v>341</v>
      </c>
      <c r="AF72" s="2" t="s">
        <v>1036</v>
      </c>
      <c r="AG72" t="s">
        <v>70</v>
      </c>
      <c r="AH72" s="1"/>
      <c r="AI72" s="1"/>
      <c r="AJ72" t="s">
        <v>1117</v>
      </c>
    </row>
    <row r="73" spans="2:36" x14ac:dyDescent="0.15">
      <c r="B73" s="114" t="s">
        <v>606</v>
      </c>
      <c r="C73" s="2"/>
      <c r="D73" s="2"/>
      <c r="E73" s="2"/>
      <c r="F73" s="2"/>
      <c r="G73" s="2"/>
      <c r="H73" s="2"/>
      <c r="I73" s="2"/>
      <c r="J73" s="2"/>
      <c r="K73" s="2"/>
      <c r="L73" s="2"/>
      <c r="M73" s="2"/>
      <c r="N73" s="2"/>
      <c r="O73" s="2"/>
      <c r="P73" s="2"/>
      <c r="Q73" s="2"/>
      <c r="R73" s="2"/>
      <c r="S73" s="2"/>
      <c r="T73" s="2"/>
      <c r="U73" s="2"/>
      <c r="V73" s="2"/>
      <c r="W73" s="2"/>
      <c r="X73" s="2"/>
      <c r="Y73" s="2"/>
      <c r="Z73" s="2"/>
      <c r="AA73" s="2"/>
      <c r="AB73" s="2"/>
      <c r="AC73">
        <f t="shared" si="2"/>
        <v>1</v>
      </c>
      <c r="AD73">
        <v>70</v>
      </c>
      <c r="AE73" t="s">
        <v>341</v>
      </c>
      <c r="AF73" s="2" t="s">
        <v>606</v>
      </c>
      <c r="AG73" t="s">
        <v>71</v>
      </c>
      <c r="AH73" s="1"/>
      <c r="AI73" s="1"/>
      <c r="AJ73" t="s">
        <v>607</v>
      </c>
    </row>
    <row r="74" spans="2:36" x14ac:dyDescent="0.15">
      <c r="B74" s="114" t="s">
        <v>692</v>
      </c>
      <c r="C74" s="2"/>
      <c r="D74" s="2"/>
      <c r="E74" s="2"/>
      <c r="F74" s="2"/>
      <c r="G74" s="2"/>
      <c r="H74" s="2"/>
      <c r="I74" s="2"/>
      <c r="J74" s="2"/>
      <c r="K74" s="2"/>
      <c r="L74" s="2"/>
      <c r="M74" s="2"/>
      <c r="N74" s="2"/>
      <c r="O74" s="2"/>
      <c r="P74" s="2"/>
      <c r="Q74" s="2"/>
      <c r="R74" s="2"/>
      <c r="S74" s="2"/>
      <c r="T74" s="2"/>
      <c r="U74" s="2"/>
      <c r="V74" s="2"/>
      <c r="W74" s="2"/>
      <c r="X74" s="2"/>
      <c r="Y74" s="2"/>
      <c r="Z74" s="2"/>
      <c r="AA74" s="2"/>
      <c r="AB74" s="2"/>
      <c r="AC74">
        <f t="shared" si="2"/>
        <v>1</v>
      </c>
      <c r="AD74">
        <v>71</v>
      </c>
      <c r="AE74" t="s">
        <v>341</v>
      </c>
      <c r="AF74" s="2" t="s">
        <v>1037</v>
      </c>
      <c r="AG74" t="s">
        <v>72</v>
      </c>
      <c r="AH74" s="1"/>
      <c r="AI74" s="1"/>
      <c r="AJ74" t="s">
        <v>1118</v>
      </c>
    </row>
    <row r="75" spans="2:36" x14ac:dyDescent="0.15">
      <c r="B75" s="114" t="s">
        <v>693</v>
      </c>
      <c r="C75" s="2"/>
      <c r="D75" s="2"/>
      <c r="E75" s="2"/>
      <c r="F75" s="2"/>
      <c r="G75" s="2"/>
      <c r="H75" s="2"/>
      <c r="I75" s="2"/>
      <c r="J75" s="2"/>
      <c r="K75" s="2"/>
      <c r="L75" s="2"/>
      <c r="M75" s="2"/>
      <c r="N75" s="2"/>
      <c r="O75" s="2"/>
      <c r="P75" s="2"/>
      <c r="Q75" s="2"/>
      <c r="R75" s="2"/>
      <c r="S75" s="2"/>
      <c r="T75" s="2"/>
      <c r="U75" s="2"/>
      <c r="V75" s="2"/>
      <c r="W75" s="2"/>
      <c r="X75" s="2"/>
      <c r="Y75" s="2"/>
      <c r="Z75" s="2"/>
      <c r="AA75" s="2"/>
      <c r="AB75" s="2"/>
      <c r="AC75">
        <f t="shared" si="2"/>
        <v>1</v>
      </c>
      <c r="AD75">
        <v>72</v>
      </c>
      <c r="AE75" t="s">
        <v>341</v>
      </c>
      <c r="AF75" s="2" t="s">
        <v>693</v>
      </c>
      <c r="AG75" t="s">
        <v>73</v>
      </c>
      <c r="AH75" s="1"/>
      <c r="AI75" s="1"/>
      <c r="AJ75" t="s">
        <v>1119</v>
      </c>
    </row>
    <row r="76" spans="2:36" x14ac:dyDescent="0.15">
      <c r="B76" s="114" t="s">
        <v>694</v>
      </c>
      <c r="C76" s="2"/>
      <c r="D76" s="2"/>
      <c r="E76" s="2"/>
      <c r="F76" s="2"/>
      <c r="G76" s="2"/>
      <c r="H76" s="2"/>
      <c r="I76" s="2"/>
      <c r="J76" s="2"/>
      <c r="K76" s="2"/>
      <c r="L76" s="2"/>
      <c r="M76" s="2"/>
      <c r="N76" s="2"/>
      <c r="O76" s="2"/>
      <c r="P76" s="2"/>
      <c r="Q76" s="2"/>
      <c r="R76" s="2"/>
      <c r="S76" s="2"/>
      <c r="T76" s="2"/>
      <c r="U76" s="2"/>
      <c r="V76" s="2"/>
      <c r="W76" s="2"/>
      <c r="X76" s="2"/>
      <c r="Y76" s="2"/>
      <c r="Z76" s="2"/>
      <c r="AA76" s="2"/>
      <c r="AB76" s="2"/>
      <c r="AC76">
        <f t="shared" si="2"/>
        <v>1</v>
      </c>
      <c r="AD76">
        <v>73</v>
      </c>
      <c r="AE76" t="s">
        <v>341</v>
      </c>
      <c r="AF76" s="2" t="s">
        <v>1038</v>
      </c>
      <c r="AG76" t="s">
        <v>74</v>
      </c>
      <c r="AH76" s="1"/>
      <c r="AI76" s="1"/>
      <c r="AJ76" t="s">
        <v>1120</v>
      </c>
    </row>
    <row r="77" spans="2:36" x14ac:dyDescent="0.15">
      <c r="B77" s="114" t="s">
        <v>695</v>
      </c>
      <c r="C77" s="2"/>
      <c r="D77" s="2"/>
      <c r="E77" s="2"/>
      <c r="F77" s="2"/>
      <c r="G77" s="2"/>
      <c r="H77" s="2"/>
      <c r="I77" s="2"/>
      <c r="J77" s="2"/>
      <c r="K77" s="2"/>
      <c r="L77" s="2"/>
      <c r="M77" s="2"/>
      <c r="N77" s="2"/>
      <c r="O77" s="2"/>
      <c r="P77" s="2"/>
      <c r="Q77" s="2"/>
      <c r="R77" s="2"/>
      <c r="S77" s="2"/>
      <c r="T77" s="2"/>
      <c r="U77" s="2"/>
      <c r="V77" s="2"/>
      <c r="W77" s="2"/>
      <c r="X77" s="2"/>
      <c r="Y77" s="2"/>
      <c r="Z77" s="2"/>
      <c r="AA77" s="2"/>
      <c r="AB77" s="2"/>
      <c r="AC77">
        <f t="shared" si="2"/>
        <v>1</v>
      </c>
      <c r="AD77">
        <v>74</v>
      </c>
      <c r="AE77" t="s">
        <v>341</v>
      </c>
      <c r="AF77" s="2" t="s">
        <v>1039</v>
      </c>
      <c r="AG77" t="s">
        <v>75</v>
      </c>
      <c r="AH77" s="1"/>
      <c r="AI77" s="1"/>
      <c r="AJ77" t="s">
        <v>1121</v>
      </c>
    </row>
    <row r="78" spans="2:36" x14ac:dyDescent="0.15">
      <c r="B78" s="114" t="s">
        <v>696</v>
      </c>
      <c r="C78" s="2"/>
      <c r="D78" s="2"/>
      <c r="E78" s="2"/>
      <c r="F78" s="2"/>
      <c r="G78" s="2"/>
      <c r="H78" s="2"/>
      <c r="I78" s="2"/>
      <c r="J78" s="2"/>
      <c r="K78" s="2"/>
      <c r="L78" s="2"/>
      <c r="M78" s="2"/>
      <c r="N78" s="2"/>
      <c r="O78" s="2"/>
      <c r="P78" s="2"/>
      <c r="Q78" s="2"/>
      <c r="R78" s="2"/>
      <c r="S78" s="2"/>
      <c r="T78" s="2"/>
      <c r="U78" s="2"/>
      <c r="V78" s="2"/>
      <c r="W78" s="2"/>
      <c r="X78" s="2"/>
      <c r="Y78" s="2"/>
      <c r="Z78" s="2"/>
      <c r="AA78" s="2"/>
      <c r="AB78" s="2"/>
      <c r="AC78">
        <f t="shared" si="2"/>
        <v>1</v>
      </c>
      <c r="AD78">
        <v>75</v>
      </c>
      <c r="AE78" t="s">
        <v>341</v>
      </c>
      <c r="AF78" s="2" t="s">
        <v>1040</v>
      </c>
      <c r="AG78" t="s">
        <v>76</v>
      </c>
      <c r="AH78" s="1"/>
      <c r="AI78" s="1"/>
      <c r="AJ78" t="s">
        <v>1122</v>
      </c>
    </row>
    <row r="79" spans="2:36" x14ac:dyDescent="0.15">
      <c r="B79" s="114" t="s">
        <v>697</v>
      </c>
      <c r="C79" s="2"/>
      <c r="D79" s="2"/>
      <c r="E79" s="2"/>
      <c r="F79" s="2"/>
      <c r="G79" s="2"/>
      <c r="H79" s="2"/>
      <c r="I79" s="2"/>
      <c r="J79" s="2"/>
      <c r="K79" s="2"/>
      <c r="L79" s="2"/>
      <c r="M79" s="2"/>
      <c r="N79" s="2"/>
      <c r="O79" s="2"/>
      <c r="P79" s="2"/>
      <c r="Q79" s="2"/>
      <c r="R79" s="2"/>
      <c r="S79" s="2"/>
      <c r="T79" s="2"/>
      <c r="U79" s="2"/>
      <c r="V79" s="2"/>
      <c r="W79" s="2"/>
      <c r="X79" s="2"/>
      <c r="Y79" s="2"/>
      <c r="Z79" s="2"/>
      <c r="AA79" s="2"/>
      <c r="AB79" s="2"/>
      <c r="AC79">
        <f t="shared" si="2"/>
        <v>1</v>
      </c>
      <c r="AD79">
        <v>76</v>
      </c>
      <c r="AE79" t="s">
        <v>341</v>
      </c>
      <c r="AF79" s="2" t="s">
        <v>697</v>
      </c>
      <c r="AG79" t="s">
        <v>77</v>
      </c>
      <c r="AH79" s="1"/>
      <c r="AI79" s="1"/>
      <c r="AJ79" t="s">
        <v>1123</v>
      </c>
    </row>
    <row r="80" spans="2:36" x14ac:dyDescent="0.15">
      <c r="B80" s="114" t="s">
        <v>698</v>
      </c>
      <c r="C80" s="2"/>
      <c r="D80" s="2"/>
      <c r="E80" s="2"/>
      <c r="F80" s="2"/>
      <c r="G80" s="2"/>
      <c r="H80" s="2"/>
      <c r="I80" s="2"/>
      <c r="J80" s="2"/>
      <c r="K80" s="2"/>
      <c r="L80" s="2"/>
      <c r="M80" s="2"/>
      <c r="N80" s="2"/>
      <c r="O80" s="2"/>
      <c r="P80" s="2"/>
      <c r="Q80" s="2"/>
      <c r="R80" s="2"/>
      <c r="S80" s="2"/>
      <c r="T80" s="2"/>
      <c r="U80" s="2"/>
      <c r="V80" s="2"/>
      <c r="W80" s="2"/>
      <c r="X80" s="2"/>
      <c r="Y80" s="2"/>
      <c r="Z80" s="2"/>
      <c r="AA80" s="2"/>
      <c r="AB80" s="2"/>
      <c r="AC80">
        <f t="shared" si="2"/>
        <v>1</v>
      </c>
      <c r="AD80">
        <v>77</v>
      </c>
      <c r="AE80" t="s">
        <v>341</v>
      </c>
      <c r="AF80" s="2" t="s">
        <v>1041</v>
      </c>
      <c r="AG80" t="s">
        <v>78</v>
      </c>
      <c r="AH80" s="1"/>
      <c r="AI80" s="1"/>
      <c r="AJ80" t="s">
        <v>1124</v>
      </c>
    </row>
    <row r="81" spans="2:36" x14ac:dyDescent="0.15">
      <c r="B81" s="114" t="s">
        <v>699</v>
      </c>
      <c r="C81" s="2"/>
      <c r="D81" s="2"/>
      <c r="E81" s="2"/>
      <c r="F81" s="2"/>
      <c r="G81" s="2"/>
      <c r="H81" s="2"/>
      <c r="I81" s="2"/>
      <c r="J81" s="2"/>
      <c r="K81" s="2"/>
      <c r="L81" s="2"/>
      <c r="M81" s="2"/>
      <c r="N81" s="2"/>
      <c r="O81" s="2"/>
      <c r="P81" s="2"/>
      <c r="Q81" s="2"/>
      <c r="R81" s="2"/>
      <c r="S81" s="2"/>
      <c r="T81" s="2"/>
      <c r="U81" s="2"/>
      <c r="V81" s="2"/>
      <c r="W81" s="2"/>
      <c r="X81" s="2"/>
      <c r="Y81" s="2"/>
      <c r="Z81" s="2"/>
      <c r="AA81" s="2"/>
      <c r="AB81" s="2"/>
      <c r="AC81">
        <f t="shared" si="2"/>
        <v>1</v>
      </c>
      <c r="AD81">
        <v>78</v>
      </c>
      <c r="AE81" t="s">
        <v>341</v>
      </c>
      <c r="AF81" s="2" t="s">
        <v>1042</v>
      </c>
      <c r="AG81" t="s">
        <v>79</v>
      </c>
      <c r="AH81" s="1"/>
      <c r="AI81" s="1"/>
      <c r="AJ81" t="s">
        <v>1125</v>
      </c>
    </row>
    <row r="82" spans="2:36" x14ac:dyDescent="0.15">
      <c r="B82" s="114" t="s">
        <v>700</v>
      </c>
      <c r="C82" s="2"/>
      <c r="D82" s="2"/>
      <c r="E82" s="2"/>
      <c r="F82" s="2"/>
      <c r="G82" s="2"/>
      <c r="H82" s="2"/>
      <c r="I82" s="2"/>
      <c r="J82" s="2"/>
      <c r="K82" s="2"/>
      <c r="L82" s="2"/>
      <c r="M82" s="2"/>
      <c r="N82" s="2"/>
      <c r="O82" s="2"/>
      <c r="P82" s="2"/>
      <c r="Q82" s="2"/>
      <c r="R82" s="2"/>
      <c r="S82" s="2"/>
      <c r="T82" s="2"/>
      <c r="U82" s="2"/>
      <c r="V82" s="2"/>
      <c r="W82" s="2"/>
      <c r="X82" s="2"/>
      <c r="Y82" s="2"/>
      <c r="Z82" s="2"/>
      <c r="AA82" s="2"/>
      <c r="AB82" s="2"/>
      <c r="AC82">
        <f t="shared" si="2"/>
        <v>1</v>
      </c>
      <c r="AD82">
        <v>79</v>
      </c>
      <c r="AE82" t="s">
        <v>341</v>
      </c>
      <c r="AF82" s="2" t="s">
        <v>1043</v>
      </c>
      <c r="AG82" t="s">
        <v>80</v>
      </c>
      <c r="AH82" s="1"/>
      <c r="AI82" s="1"/>
      <c r="AJ82" t="s">
        <v>1126</v>
      </c>
    </row>
    <row r="83" spans="2:36" x14ac:dyDescent="0.15">
      <c r="B83" s="114" t="s">
        <v>701</v>
      </c>
      <c r="C83" s="2"/>
      <c r="D83" s="2"/>
      <c r="E83" s="2"/>
      <c r="F83" s="2"/>
      <c r="G83" s="2"/>
      <c r="H83" s="2"/>
      <c r="I83" s="2"/>
      <c r="J83" s="2"/>
      <c r="K83" s="2"/>
      <c r="L83" s="2"/>
      <c r="M83" s="2"/>
      <c r="N83" s="2"/>
      <c r="O83" s="2"/>
      <c r="P83" s="2"/>
      <c r="Q83" s="2"/>
      <c r="R83" s="2"/>
      <c r="S83" s="2"/>
      <c r="T83" s="2"/>
      <c r="U83" s="2"/>
      <c r="V83" s="2"/>
      <c r="W83" s="2"/>
      <c r="X83" s="2"/>
      <c r="Y83" s="2"/>
      <c r="Z83" s="2"/>
      <c r="AA83" s="2"/>
      <c r="AB83" s="2"/>
      <c r="AC83">
        <f t="shared" si="2"/>
        <v>1</v>
      </c>
      <c r="AD83">
        <v>80</v>
      </c>
      <c r="AE83" t="s">
        <v>341</v>
      </c>
      <c r="AF83" s="2" t="s">
        <v>701</v>
      </c>
      <c r="AG83" t="s">
        <v>81</v>
      </c>
      <c r="AH83" s="1"/>
      <c r="AI83" s="1"/>
      <c r="AJ83" t="s">
        <v>1127</v>
      </c>
    </row>
    <row r="84" spans="2:36" x14ac:dyDescent="0.15">
      <c r="B84" s="114" t="s">
        <v>702</v>
      </c>
      <c r="C84" s="2"/>
      <c r="D84" s="2"/>
      <c r="E84" s="2"/>
      <c r="F84" s="2"/>
      <c r="G84" s="2"/>
      <c r="H84" s="2"/>
      <c r="I84" s="2"/>
      <c r="J84" s="2"/>
      <c r="K84" s="2"/>
      <c r="L84" s="2"/>
      <c r="M84" s="2"/>
      <c r="N84" s="2"/>
      <c r="O84" s="2"/>
      <c r="P84" s="2"/>
      <c r="Q84" s="2"/>
      <c r="R84" s="2"/>
      <c r="S84" s="2"/>
      <c r="T84" s="2"/>
      <c r="U84" s="2"/>
      <c r="V84" s="2"/>
      <c r="W84" s="2"/>
      <c r="X84" s="2"/>
      <c r="Y84" s="2"/>
      <c r="Z84" s="2"/>
      <c r="AA84" s="2"/>
      <c r="AB84" s="2"/>
      <c r="AC84">
        <f t="shared" si="2"/>
        <v>1</v>
      </c>
      <c r="AD84">
        <v>81</v>
      </c>
      <c r="AE84" t="s">
        <v>341</v>
      </c>
      <c r="AF84" s="2" t="s">
        <v>702</v>
      </c>
      <c r="AG84" t="s">
        <v>82</v>
      </c>
      <c r="AH84" s="1"/>
      <c r="AI84" s="1"/>
      <c r="AJ84" t="s">
        <v>1128</v>
      </c>
    </row>
    <row r="85" spans="2:36" x14ac:dyDescent="0.15">
      <c r="B85" s="114" t="s">
        <v>703</v>
      </c>
      <c r="C85" s="2"/>
      <c r="D85" s="2"/>
      <c r="E85" s="2"/>
      <c r="F85" s="2"/>
      <c r="G85" s="2"/>
      <c r="H85" s="2"/>
      <c r="I85" s="2"/>
      <c r="J85" s="2"/>
      <c r="K85" s="2"/>
      <c r="L85" s="2"/>
      <c r="M85" s="2"/>
      <c r="N85" s="2"/>
      <c r="O85" s="2"/>
      <c r="P85" s="2"/>
      <c r="Q85" s="2"/>
      <c r="R85" s="2"/>
      <c r="S85" s="2"/>
      <c r="T85" s="2"/>
      <c r="U85" s="2"/>
      <c r="V85" s="2"/>
      <c r="W85" s="2"/>
      <c r="X85" s="2"/>
      <c r="Y85" s="2"/>
      <c r="Z85" s="2"/>
      <c r="AA85" s="2"/>
      <c r="AB85" s="2"/>
      <c r="AC85">
        <f t="shared" si="2"/>
        <v>1</v>
      </c>
      <c r="AD85">
        <v>82</v>
      </c>
      <c r="AE85" t="s">
        <v>341</v>
      </c>
      <c r="AF85" s="2" t="s">
        <v>703</v>
      </c>
      <c r="AG85" t="s">
        <v>83</v>
      </c>
      <c r="AH85" s="1"/>
      <c r="AI85" s="1"/>
      <c r="AJ85" t="s">
        <v>1129</v>
      </c>
    </row>
    <row r="86" spans="2:36" x14ac:dyDescent="0.15">
      <c r="B86" s="114" t="s">
        <v>704</v>
      </c>
      <c r="C86" s="2"/>
      <c r="D86" s="2"/>
      <c r="E86" s="2"/>
      <c r="F86" s="2"/>
      <c r="G86" s="2"/>
      <c r="H86" s="2"/>
      <c r="I86" s="2"/>
      <c r="J86" s="2"/>
      <c r="K86" s="2"/>
      <c r="L86" s="2"/>
      <c r="M86" s="2"/>
      <c r="N86" s="2"/>
      <c r="O86" s="2"/>
      <c r="P86" s="2"/>
      <c r="Q86" s="2"/>
      <c r="R86" s="2"/>
      <c r="S86" s="2"/>
      <c r="T86" s="2"/>
      <c r="U86" s="2"/>
      <c r="V86" s="2"/>
      <c r="W86" s="2"/>
      <c r="X86" s="2"/>
      <c r="Y86" s="2"/>
      <c r="Z86" s="2"/>
      <c r="AA86" s="2"/>
      <c r="AB86" s="2"/>
      <c r="AC86">
        <f t="shared" si="2"/>
        <v>1</v>
      </c>
      <c r="AD86">
        <v>83</v>
      </c>
      <c r="AE86" t="s">
        <v>341</v>
      </c>
      <c r="AF86" s="2" t="s">
        <v>704</v>
      </c>
      <c r="AG86" t="s">
        <v>84</v>
      </c>
      <c r="AH86" s="1"/>
      <c r="AI86" s="1"/>
      <c r="AJ86" t="s">
        <v>1130</v>
      </c>
    </row>
    <row r="87" spans="2:36" x14ac:dyDescent="0.15">
      <c r="B87" s="114" t="s">
        <v>705</v>
      </c>
      <c r="C87" s="2"/>
      <c r="D87" s="2"/>
      <c r="E87" s="2"/>
      <c r="F87" s="2"/>
      <c r="G87" s="2"/>
      <c r="H87" s="2"/>
      <c r="I87" s="2"/>
      <c r="J87" s="2"/>
      <c r="K87" s="2"/>
      <c r="L87" s="2"/>
      <c r="M87" s="2"/>
      <c r="N87" s="2"/>
      <c r="O87" s="2"/>
      <c r="P87" s="2"/>
      <c r="Q87" s="2"/>
      <c r="R87" s="2"/>
      <c r="S87" s="2"/>
      <c r="T87" s="2"/>
      <c r="U87" s="2"/>
      <c r="V87" s="2"/>
      <c r="W87" s="2"/>
      <c r="X87" s="2"/>
      <c r="Y87" s="2"/>
      <c r="Z87" s="2"/>
      <c r="AA87" s="2"/>
      <c r="AB87" s="2"/>
      <c r="AC87">
        <f t="shared" si="2"/>
        <v>1</v>
      </c>
      <c r="AD87">
        <v>84</v>
      </c>
      <c r="AE87" t="s">
        <v>341</v>
      </c>
      <c r="AF87" s="2" t="s">
        <v>705</v>
      </c>
      <c r="AG87" t="s">
        <v>85</v>
      </c>
      <c r="AH87" s="1"/>
      <c r="AI87" s="1"/>
      <c r="AJ87" t="s">
        <v>1131</v>
      </c>
    </row>
    <row r="88" spans="2:36" x14ac:dyDescent="0.15">
      <c r="B88" s="114" t="s">
        <v>706</v>
      </c>
      <c r="C88" s="2"/>
      <c r="D88" s="2"/>
      <c r="E88" s="2"/>
      <c r="F88" s="2"/>
      <c r="G88" s="2"/>
      <c r="H88" s="2"/>
      <c r="I88" s="2"/>
      <c r="J88" s="2"/>
      <c r="K88" s="2"/>
      <c r="L88" s="2"/>
      <c r="M88" s="2"/>
      <c r="N88" s="2"/>
      <c r="O88" s="2"/>
      <c r="P88" s="2"/>
      <c r="Q88" s="2"/>
      <c r="R88" s="2"/>
      <c r="S88" s="2"/>
      <c r="T88" s="2"/>
      <c r="U88" s="2"/>
      <c r="V88" s="2"/>
      <c r="W88" s="2"/>
      <c r="X88" s="2"/>
      <c r="Y88" s="2"/>
      <c r="Z88" s="2"/>
      <c r="AA88" s="2"/>
      <c r="AB88" s="2"/>
      <c r="AC88">
        <f t="shared" si="2"/>
        <v>1</v>
      </c>
      <c r="AD88">
        <v>85</v>
      </c>
      <c r="AE88" t="s">
        <v>341</v>
      </c>
      <c r="AF88" s="2" t="s">
        <v>1044</v>
      </c>
      <c r="AG88" t="s">
        <v>86</v>
      </c>
      <c r="AH88" s="1"/>
      <c r="AI88" s="1"/>
      <c r="AJ88" t="s">
        <v>1132</v>
      </c>
    </row>
    <row r="89" spans="2:36" x14ac:dyDescent="0.15">
      <c r="B89" s="114" t="s">
        <v>707</v>
      </c>
      <c r="C89" s="2"/>
      <c r="D89" s="2"/>
      <c r="E89" s="2"/>
      <c r="F89" s="2"/>
      <c r="G89" s="2"/>
      <c r="H89" s="2"/>
      <c r="I89" s="2"/>
      <c r="J89" s="2"/>
      <c r="K89" s="2"/>
      <c r="L89" s="2"/>
      <c r="M89" s="2"/>
      <c r="N89" s="2"/>
      <c r="O89" s="2"/>
      <c r="P89" s="2"/>
      <c r="Q89" s="2"/>
      <c r="R89" s="2"/>
      <c r="S89" s="2"/>
      <c r="T89" s="2"/>
      <c r="U89" s="2"/>
      <c r="V89" s="2"/>
      <c r="W89" s="2"/>
      <c r="X89" s="2"/>
      <c r="Y89" s="2"/>
      <c r="Z89" s="2"/>
      <c r="AA89" s="2"/>
      <c r="AB89" s="2"/>
      <c r="AC89">
        <f t="shared" si="2"/>
        <v>1</v>
      </c>
      <c r="AD89">
        <v>86</v>
      </c>
      <c r="AE89" t="s">
        <v>341</v>
      </c>
      <c r="AF89" s="2" t="s">
        <v>1045</v>
      </c>
      <c r="AG89" t="s">
        <v>87</v>
      </c>
      <c r="AH89" s="1"/>
      <c r="AI89" s="1"/>
      <c r="AJ89" t="s">
        <v>1133</v>
      </c>
    </row>
    <row r="90" spans="2:36" x14ac:dyDescent="0.15">
      <c r="B90" s="114" t="s">
        <v>708</v>
      </c>
      <c r="C90" s="2"/>
      <c r="D90" s="2"/>
      <c r="E90" s="2"/>
      <c r="F90" s="2"/>
      <c r="G90" s="2"/>
      <c r="H90" s="2"/>
      <c r="I90" s="2"/>
      <c r="J90" s="2"/>
      <c r="K90" s="2"/>
      <c r="L90" s="2"/>
      <c r="M90" s="2"/>
      <c r="N90" s="2"/>
      <c r="O90" s="2"/>
      <c r="P90" s="2"/>
      <c r="Q90" s="2"/>
      <c r="R90" s="2"/>
      <c r="S90" s="2"/>
      <c r="T90" s="2"/>
      <c r="U90" s="2"/>
      <c r="V90" s="2"/>
      <c r="W90" s="2"/>
      <c r="X90" s="2"/>
      <c r="Y90" s="2"/>
      <c r="Z90" s="2"/>
      <c r="AA90" s="2"/>
      <c r="AB90" s="2"/>
      <c r="AC90">
        <f t="shared" si="2"/>
        <v>1</v>
      </c>
      <c r="AD90">
        <v>87</v>
      </c>
      <c r="AE90" t="s">
        <v>341</v>
      </c>
      <c r="AF90" s="2" t="s">
        <v>1046</v>
      </c>
      <c r="AG90" t="s">
        <v>88</v>
      </c>
      <c r="AH90" s="1"/>
      <c r="AI90" s="1"/>
      <c r="AJ90" t="s">
        <v>1134</v>
      </c>
    </row>
    <row r="91" spans="2:36" x14ac:dyDescent="0.15">
      <c r="B91" s="114" t="s">
        <v>709</v>
      </c>
      <c r="C91" s="2"/>
      <c r="D91" s="2"/>
      <c r="E91" s="2"/>
      <c r="F91" s="2"/>
      <c r="G91" s="2"/>
      <c r="H91" s="2"/>
      <c r="I91" s="2"/>
      <c r="J91" s="2"/>
      <c r="K91" s="2"/>
      <c r="L91" s="2"/>
      <c r="M91" s="2"/>
      <c r="N91" s="2"/>
      <c r="O91" s="2"/>
      <c r="P91" s="2"/>
      <c r="Q91" s="2"/>
      <c r="R91" s="2"/>
      <c r="S91" s="2"/>
      <c r="T91" s="2"/>
      <c r="U91" s="2"/>
      <c r="V91" s="2"/>
      <c r="W91" s="2"/>
      <c r="X91" s="2"/>
      <c r="Y91" s="2"/>
      <c r="Z91" s="2"/>
      <c r="AA91" s="2"/>
      <c r="AB91" s="2"/>
      <c r="AC91">
        <f t="shared" si="2"/>
        <v>1</v>
      </c>
      <c r="AD91">
        <v>88</v>
      </c>
      <c r="AE91" t="s">
        <v>341</v>
      </c>
      <c r="AF91" s="2" t="s">
        <v>1047</v>
      </c>
      <c r="AG91" t="s">
        <v>89</v>
      </c>
      <c r="AH91" s="1"/>
      <c r="AI91" s="1"/>
      <c r="AJ91" t="s">
        <v>1135</v>
      </c>
    </row>
    <row r="92" spans="2:36" x14ac:dyDescent="0.15">
      <c r="B92" s="114" t="s">
        <v>710</v>
      </c>
      <c r="C92" s="2"/>
      <c r="D92" s="2"/>
      <c r="E92" s="2"/>
      <c r="F92" s="2"/>
      <c r="G92" s="2"/>
      <c r="H92" s="2"/>
      <c r="I92" s="2"/>
      <c r="J92" s="2"/>
      <c r="K92" s="2"/>
      <c r="L92" s="2"/>
      <c r="M92" s="2"/>
      <c r="N92" s="2"/>
      <c r="O92" s="2"/>
      <c r="P92" s="2"/>
      <c r="Q92" s="2"/>
      <c r="R92" s="2"/>
      <c r="S92" s="2"/>
      <c r="T92" s="2"/>
      <c r="U92" s="2"/>
      <c r="V92" s="2"/>
      <c r="W92" s="2"/>
      <c r="X92" s="2"/>
      <c r="Y92" s="2"/>
      <c r="Z92" s="2"/>
      <c r="AA92" s="2"/>
      <c r="AB92" s="2"/>
      <c r="AC92">
        <f t="shared" si="2"/>
        <v>1</v>
      </c>
      <c r="AD92">
        <v>89</v>
      </c>
      <c r="AE92" t="s">
        <v>341</v>
      </c>
      <c r="AF92" s="2" t="s">
        <v>1048</v>
      </c>
      <c r="AG92" t="s">
        <v>90</v>
      </c>
      <c r="AH92" s="1"/>
      <c r="AI92" s="1"/>
      <c r="AJ92" t="s">
        <v>1136</v>
      </c>
    </row>
    <row r="93" spans="2:36" x14ac:dyDescent="0.15">
      <c r="B93" s="114" t="s">
        <v>711</v>
      </c>
      <c r="C93" s="2"/>
      <c r="D93" s="2"/>
      <c r="E93" s="2"/>
      <c r="F93" s="2"/>
      <c r="G93" s="2"/>
      <c r="H93" s="2"/>
      <c r="I93" s="2"/>
      <c r="J93" s="2"/>
      <c r="K93" s="2"/>
      <c r="L93" s="2"/>
      <c r="M93" s="2"/>
      <c r="N93" s="2"/>
      <c r="O93" s="2"/>
      <c r="P93" s="2"/>
      <c r="Q93" s="2"/>
      <c r="R93" s="2"/>
      <c r="S93" s="2"/>
      <c r="T93" s="2"/>
      <c r="U93" s="2"/>
      <c r="V93" s="2"/>
      <c r="W93" s="2"/>
      <c r="X93" s="2"/>
      <c r="Y93" s="2"/>
      <c r="Z93" s="2"/>
      <c r="AA93" s="2"/>
      <c r="AB93" s="2"/>
      <c r="AC93">
        <f t="shared" si="2"/>
        <v>1</v>
      </c>
      <c r="AD93">
        <v>90</v>
      </c>
      <c r="AE93" t="s">
        <v>341</v>
      </c>
      <c r="AF93" s="2" t="s">
        <v>711</v>
      </c>
      <c r="AG93" t="s">
        <v>91</v>
      </c>
      <c r="AH93" s="1"/>
      <c r="AI93" s="1"/>
      <c r="AJ93" t="s">
        <v>1137</v>
      </c>
    </row>
    <row r="94" spans="2:36" x14ac:dyDescent="0.1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f t="shared" si="2"/>
        <v>0</v>
      </c>
      <c r="AD94">
        <v>91</v>
      </c>
      <c r="AE94" t="s">
        <v>341</v>
      </c>
      <c r="AF94" s="2"/>
      <c r="AG94" t="s">
        <v>92</v>
      </c>
      <c r="AH94" s="1"/>
      <c r="AI94" s="1"/>
    </row>
    <row r="95" spans="2:36" x14ac:dyDescent="0.1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f t="shared" si="2"/>
        <v>0</v>
      </c>
      <c r="AD95">
        <v>92</v>
      </c>
      <c r="AE95" t="s">
        <v>341</v>
      </c>
      <c r="AF95" s="2"/>
      <c r="AG95" t="s">
        <v>93</v>
      </c>
      <c r="AH95" s="1"/>
      <c r="AI95" s="1"/>
    </row>
    <row r="96" spans="2:36" x14ac:dyDescent="0.1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f t="shared" si="2"/>
        <v>0</v>
      </c>
      <c r="AD96">
        <v>93</v>
      </c>
      <c r="AE96" t="s">
        <v>341</v>
      </c>
      <c r="AF96" s="2"/>
      <c r="AG96" t="s">
        <v>94</v>
      </c>
      <c r="AH96" s="1"/>
      <c r="AI96" s="1"/>
    </row>
    <row r="97" spans="2:36" x14ac:dyDescent="0.1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f t="shared" si="2"/>
        <v>1</v>
      </c>
      <c r="AD97">
        <v>94</v>
      </c>
      <c r="AE97" t="s">
        <v>96</v>
      </c>
      <c r="AF97" s="2" t="s">
        <v>973</v>
      </c>
      <c r="AG97" t="s">
        <v>95</v>
      </c>
      <c r="AH97" s="1"/>
      <c r="AI97" s="1"/>
      <c r="AJ97" t="s">
        <v>1391</v>
      </c>
    </row>
    <row r="98" spans="2:36" x14ac:dyDescent="0.1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f t="shared" si="2"/>
        <v>1</v>
      </c>
      <c r="AD98">
        <v>95</v>
      </c>
      <c r="AE98" t="s">
        <v>96</v>
      </c>
      <c r="AF98" s="2" t="s">
        <v>976</v>
      </c>
      <c r="AG98" t="s">
        <v>465</v>
      </c>
      <c r="AH98" s="1"/>
      <c r="AI98" s="1"/>
      <c r="AJ98" t="s">
        <v>1392</v>
      </c>
    </row>
    <row r="99" spans="2:36" x14ac:dyDescent="0.1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f t="shared" si="2"/>
        <v>1</v>
      </c>
      <c r="AD99">
        <v>96</v>
      </c>
      <c r="AE99" t="s">
        <v>96</v>
      </c>
      <c r="AF99" s="2" t="s">
        <v>974</v>
      </c>
      <c r="AG99" t="s">
        <v>466</v>
      </c>
      <c r="AH99" s="1"/>
      <c r="AI99" s="1"/>
      <c r="AJ99" t="s">
        <v>1393</v>
      </c>
    </row>
    <row r="100" spans="2:36" x14ac:dyDescent="0.1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f t="shared" si="2"/>
        <v>0</v>
      </c>
      <c r="AD100">
        <v>97</v>
      </c>
      <c r="AE100" t="s">
        <v>96</v>
      </c>
      <c r="AF100" s="2"/>
      <c r="AG100" t="s">
        <v>467</v>
      </c>
      <c r="AH100" s="1"/>
      <c r="AI100" s="1"/>
    </row>
    <row r="101" spans="2:36" x14ac:dyDescent="0.1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f t="shared" si="2"/>
        <v>1</v>
      </c>
      <c r="AD101">
        <v>98</v>
      </c>
      <c r="AE101" t="s">
        <v>96</v>
      </c>
      <c r="AF101" s="2" t="s">
        <v>975</v>
      </c>
      <c r="AG101" t="s">
        <v>468</v>
      </c>
      <c r="AH101" s="1"/>
      <c r="AI101" s="1"/>
      <c r="AJ101" t="s">
        <v>1138</v>
      </c>
    </row>
    <row r="102" spans="2:36" x14ac:dyDescent="0.15">
      <c r="AC102">
        <f t="shared" si="2"/>
        <v>0</v>
      </c>
      <c r="AD102">
        <v>99</v>
      </c>
      <c r="AE102" t="s">
        <v>96</v>
      </c>
      <c r="AF102" s="2"/>
      <c r="AG102" t="s">
        <v>469</v>
      </c>
      <c r="AH102" s="1"/>
      <c r="AI102" s="1"/>
    </row>
    <row r="103" spans="2:36" x14ac:dyDescent="0.15">
      <c r="AC103">
        <f t="shared" si="2"/>
        <v>0</v>
      </c>
      <c r="AD103">
        <v>100</v>
      </c>
      <c r="AE103" t="s">
        <v>96</v>
      </c>
      <c r="AF103" s="2"/>
      <c r="AG103" t="s">
        <v>470</v>
      </c>
      <c r="AH103" s="1"/>
      <c r="AI103" s="1"/>
    </row>
    <row r="104" spans="2:36" x14ac:dyDescent="0.15">
      <c r="AC104">
        <f t="shared" si="2"/>
        <v>0</v>
      </c>
      <c r="AD104">
        <v>101</v>
      </c>
      <c r="AE104" t="s">
        <v>96</v>
      </c>
      <c r="AF104" s="2"/>
      <c r="AG104" t="s">
        <v>471</v>
      </c>
      <c r="AH104" s="1"/>
      <c r="AI104" s="1"/>
    </row>
    <row r="105" spans="2:36" x14ac:dyDescent="0.15">
      <c r="AC105">
        <f t="shared" si="2"/>
        <v>0</v>
      </c>
      <c r="AD105">
        <v>102</v>
      </c>
      <c r="AE105" t="s">
        <v>96</v>
      </c>
      <c r="AF105" s="2"/>
      <c r="AG105" t="s">
        <v>472</v>
      </c>
      <c r="AH105" s="1"/>
      <c r="AI105" s="1"/>
    </row>
    <row r="106" spans="2:36" x14ac:dyDescent="0.15">
      <c r="AC106">
        <f t="shared" si="2"/>
        <v>0</v>
      </c>
      <c r="AD106">
        <v>103</v>
      </c>
      <c r="AE106" t="s">
        <v>96</v>
      </c>
      <c r="AG106" t="s">
        <v>473</v>
      </c>
      <c r="AH106" s="1"/>
      <c r="AI106" s="1"/>
    </row>
    <row r="107" spans="2:36" x14ac:dyDescent="0.15">
      <c r="AC107">
        <f t="shared" si="2"/>
        <v>1</v>
      </c>
      <c r="AD107">
        <v>104</v>
      </c>
      <c r="AE107" t="s">
        <v>342</v>
      </c>
      <c r="AF107" t="s">
        <v>1394</v>
      </c>
      <c r="AG107" t="s">
        <v>474</v>
      </c>
      <c r="AH107" s="1"/>
      <c r="AI107" s="1"/>
      <c r="AJ107" t="s">
        <v>1139</v>
      </c>
    </row>
    <row r="108" spans="2:36" x14ac:dyDescent="0.15">
      <c r="AC108">
        <f t="shared" si="2"/>
        <v>1</v>
      </c>
      <c r="AD108">
        <v>105</v>
      </c>
      <c r="AE108" t="s">
        <v>342</v>
      </c>
      <c r="AF108" t="s">
        <v>1395</v>
      </c>
      <c r="AG108" t="s">
        <v>475</v>
      </c>
      <c r="AH108" s="1"/>
      <c r="AI108" s="1"/>
      <c r="AJ108" t="s">
        <v>1140</v>
      </c>
    </row>
    <row r="109" spans="2:36" x14ac:dyDescent="0.15">
      <c r="AC109">
        <f t="shared" si="2"/>
        <v>1</v>
      </c>
      <c r="AD109">
        <v>106</v>
      </c>
      <c r="AE109" t="s">
        <v>342</v>
      </c>
      <c r="AF109" t="s">
        <v>1396</v>
      </c>
      <c r="AG109" t="s">
        <v>476</v>
      </c>
      <c r="AH109" s="1"/>
      <c r="AI109" s="1"/>
      <c r="AJ109" t="s">
        <v>1141</v>
      </c>
    </row>
    <row r="110" spans="2:36" x14ac:dyDescent="0.15">
      <c r="AC110">
        <f t="shared" si="2"/>
        <v>1</v>
      </c>
      <c r="AD110">
        <v>107</v>
      </c>
      <c r="AE110" t="s">
        <v>342</v>
      </c>
      <c r="AF110" t="s">
        <v>1397</v>
      </c>
      <c r="AG110" t="s">
        <v>477</v>
      </c>
      <c r="AH110" s="1"/>
      <c r="AI110" s="1"/>
      <c r="AJ110" t="s">
        <v>1142</v>
      </c>
    </row>
    <row r="111" spans="2:36" x14ac:dyDescent="0.15">
      <c r="AC111">
        <f t="shared" si="2"/>
        <v>1</v>
      </c>
      <c r="AD111">
        <v>108</v>
      </c>
      <c r="AE111" t="s">
        <v>342</v>
      </c>
      <c r="AF111" t="s">
        <v>717</v>
      </c>
      <c r="AG111" t="s">
        <v>478</v>
      </c>
      <c r="AH111" s="1"/>
      <c r="AI111" s="1"/>
      <c r="AJ111" t="s">
        <v>1143</v>
      </c>
    </row>
    <row r="112" spans="2:36" x14ac:dyDescent="0.15">
      <c r="AC112">
        <f t="shared" si="2"/>
        <v>1</v>
      </c>
      <c r="AD112">
        <v>109</v>
      </c>
      <c r="AE112" t="s">
        <v>342</v>
      </c>
      <c r="AF112" t="s">
        <v>1398</v>
      </c>
      <c r="AG112" t="s">
        <v>479</v>
      </c>
      <c r="AH112" s="1"/>
      <c r="AI112" s="1"/>
      <c r="AJ112" t="s">
        <v>1144</v>
      </c>
    </row>
    <row r="113" spans="29:36" x14ac:dyDescent="0.15">
      <c r="AC113">
        <f t="shared" si="2"/>
        <v>1</v>
      </c>
      <c r="AD113">
        <v>110</v>
      </c>
      <c r="AE113" t="s">
        <v>342</v>
      </c>
      <c r="AF113" t="s">
        <v>1399</v>
      </c>
      <c r="AG113" t="s">
        <v>480</v>
      </c>
      <c r="AH113" s="1"/>
      <c r="AI113" s="1"/>
      <c r="AJ113" t="s">
        <v>1145</v>
      </c>
    </row>
    <row r="114" spans="29:36" x14ac:dyDescent="0.15">
      <c r="AC114">
        <f t="shared" si="2"/>
        <v>1</v>
      </c>
      <c r="AD114">
        <v>111</v>
      </c>
      <c r="AE114" t="s">
        <v>342</v>
      </c>
      <c r="AF114" t="s">
        <v>720</v>
      </c>
      <c r="AG114" t="s">
        <v>97</v>
      </c>
      <c r="AH114" s="1"/>
      <c r="AI114" s="1"/>
      <c r="AJ114" t="s">
        <v>1146</v>
      </c>
    </row>
    <row r="115" spans="29:36" x14ac:dyDescent="0.15">
      <c r="AC115">
        <f t="shared" si="2"/>
        <v>1</v>
      </c>
      <c r="AD115">
        <v>112</v>
      </c>
      <c r="AE115" t="s">
        <v>342</v>
      </c>
      <c r="AF115" t="s">
        <v>1400</v>
      </c>
      <c r="AG115" t="s">
        <v>98</v>
      </c>
      <c r="AH115" s="1"/>
      <c r="AI115" s="1"/>
      <c r="AJ115" t="s">
        <v>1147</v>
      </c>
    </row>
    <row r="116" spans="29:36" x14ac:dyDescent="0.15">
      <c r="AC116">
        <f t="shared" si="2"/>
        <v>1</v>
      </c>
      <c r="AD116">
        <v>113</v>
      </c>
      <c r="AE116" t="s">
        <v>342</v>
      </c>
      <c r="AF116" t="s">
        <v>1401</v>
      </c>
      <c r="AG116" t="s">
        <v>99</v>
      </c>
      <c r="AH116" s="1"/>
      <c r="AI116" s="1"/>
      <c r="AJ116" t="s">
        <v>1148</v>
      </c>
    </row>
    <row r="117" spans="29:36" x14ac:dyDescent="0.15">
      <c r="AC117">
        <f t="shared" si="2"/>
        <v>1</v>
      </c>
      <c r="AD117">
        <v>114</v>
      </c>
      <c r="AE117" t="s">
        <v>343</v>
      </c>
      <c r="AF117" t="s">
        <v>1402</v>
      </c>
      <c r="AG117" t="s">
        <v>100</v>
      </c>
      <c r="AH117" s="1"/>
      <c r="AI117" s="1"/>
      <c r="AJ117" t="s">
        <v>1149</v>
      </c>
    </row>
    <row r="118" spans="29:36" x14ac:dyDescent="0.15">
      <c r="AC118">
        <f t="shared" si="2"/>
        <v>1</v>
      </c>
      <c r="AD118">
        <v>115</v>
      </c>
      <c r="AE118" t="s">
        <v>343</v>
      </c>
      <c r="AF118" t="s">
        <v>1403</v>
      </c>
      <c r="AG118" t="s">
        <v>101</v>
      </c>
      <c r="AH118" s="1"/>
      <c r="AI118" s="1"/>
      <c r="AJ118" t="s">
        <v>1150</v>
      </c>
    </row>
    <row r="119" spans="29:36" x14ac:dyDescent="0.15">
      <c r="AC119">
        <f t="shared" si="2"/>
        <v>1</v>
      </c>
      <c r="AD119">
        <v>116</v>
      </c>
      <c r="AE119" t="s">
        <v>343</v>
      </c>
      <c r="AF119" s="2" t="s">
        <v>1404</v>
      </c>
      <c r="AG119" t="s">
        <v>102</v>
      </c>
      <c r="AH119" s="1"/>
      <c r="AI119" s="1"/>
      <c r="AJ119" t="s">
        <v>1151</v>
      </c>
    </row>
    <row r="120" spans="29:36" x14ac:dyDescent="0.15">
      <c r="AC120">
        <f t="shared" si="2"/>
        <v>1</v>
      </c>
      <c r="AD120">
        <v>117</v>
      </c>
      <c r="AE120" t="s">
        <v>343</v>
      </c>
      <c r="AF120" s="2" t="s">
        <v>1405</v>
      </c>
      <c r="AG120" t="s">
        <v>103</v>
      </c>
      <c r="AH120" s="1"/>
      <c r="AI120" s="1"/>
      <c r="AJ120" t="s">
        <v>1152</v>
      </c>
    </row>
    <row r="121" spans="29:36" x14ac:dyDescent="0.15">
      <c r="AC121">
        <f t="shared" si="2"/>
        <v>1</v>
      </c>
      <c r="AD121">
        <v>118</v>
      </c>
      <c r="AE121" t="s">
        <v>343</v>
      </c>
      <c r="AF121" s="2" t="s">
        <v>727</v>
      </c>
      <c r="AG121" t="s">
        <v>104</v>
      </c>
      <c r="AH121" s="1"/>
      <c r="AI121" s="1"/>
      <c r="AJ121" t="s">
        <v>1153</v>
      </c>
    </row>
    <row r="122" spans="29:36" x14ac:dyDescent="0.15">
      <c r="AC122">
        <f t="shared" si="2"/>
        <v>1</v>
      </c>
      <c r="AD122">
        <v>119</v>
      </c>
      <c r="AE122" t="s">
        <v>343</v>
      </c>
      <c r="AF122" s="2" t="s">
        <v>1406</v>
      </c>
      <c r="AG122" t="s">
        <v>105</v>
      </c>
      <c r="AH122" s="1"/>
      <c r="AI122" s="1"/>
      <c r="AJ122" t="s">
        <v>1154</v>
      </c>
    </row>
    <row r="123" spans="29:36" x14ac:dyDescent="0.15">
      <c r="AC123">
        <f t="shared" si="2"/>
        <v>1</v>
      </c>
      <c r="AD123">
        <v>120</v>
      </c>
      <c r="AE123" t="s">
        <v>343</v>
      </c>
      <c r="AF123" s="2" t="s">
        <v>1407</v>
      </c>
      <c r="AG123" t="s">
        <v>106</v>
      </c>
      <c r="AH123" s="1"/>
      <c r="AI123" s="1"/>
      <c r="AJ123" t="s">
        <v>1155</v>
      </c>
    </row>
    <row r="124" spans="29:36" x14ac:dyDescent="0.15">
      <c r="AC124">
        <f t="shared" si="2"/>
        <v>1</v>
      </c>
      <c r="AD124">
        <v>121</v>
      </c>
      <c r="AE124" t="s">
        <v>343</v>
      </c>
      <c r="AF124" s="2" t="s">
        <v>730</v>
      </c>
      <c r="AG124" t="s">
        <v>481</v>
      </c>
      <c r="AH124" s="1"/>
      <c r="AI124" s="1"/>
      <c r="AJ124" t="s">
        <v>1156</v>
      </c>
    </row>
    <row r="125" spans="29:36" x14ac:dyDescent="0.15">
      <c r="AC125">
        <f t="shared" si="2"/>
        <v>1</v>
      </c>
      <c r="AD125">
        <v>122</v>
      </c>
      <c r="AE125" t="s">
        <v>343</v>
      </c>
      <c r="AF125" s="2" t="s">
        <v>1408</v>
      </c>
      <c r="AG125" t="s">
        <v>482</v>
      </c>
      <c r="AH125" s="1"/>
      <c r="AI125" s="1"/>
      <c r="AJ125" t="s">
        <v>1157</v>
      </c>
    </row>
    <row r="126" spans="29:36" x14ac:dyDescent="0.15">
      <c r="AC126">
        <f t="shared" si="2"/>
        <v>1</v>
      </c>
      <c r="AD126">
        <v>123</v>
      </c>
      <c r="AE126" t="s">
        <v>343</v>
      </c>
      <c r="AF126" s="2" t="s">
        <v>732</v>
      </c>
      <c r="AG126" t="s">
        <v>483</v>
      </c>
      <c r="AH126" s="1"/>
      <c r="AI126" s="1"/>
      <c r="AJ126" t="s">
        <v>1158</v>
      </c>
    </row>
    <row r="127" spans="29:36" x14ac:dyDescent="0.15">
      <c r="AC127">
        <f t="shared" si="2"/>
        <v>1</v>
      </c>
      <c r="AD127">
        <v>124</v>
      </c>
      <c r="AE127" t="s">
        <v>343</v>
      </c>
      <c r="AF127" s="2" t="s">
        <v>733</v>
      </c>
      <c r="AG127" t="s">
        <v>484</v>
      </c>
      <c r="AH127" s="1"/>
      <c r="AI127" s="1"/>
      <c r="AJ127" t="s">
        <v>1159</v>
      </c>
    </row>
    <row r="128" spans="29:36" x14ac:dyDescent="0.15">
      <c r="AC128">
        <f t="shared" si="2"/>
        <v>1</v>
      </c>
      <c r="AD128">
        <v>125</v>
      </c>
      <c r="AE128" t="s">
        <v>343</v>
      </c>
      <c r="AF128" s="2" t="s">
        <v>734</v>
      </c>
      <c r="AG128" t="s">
        <v>485</v>
      </c>
      <c r="AH128" s="1"/>
      <c r="AI128" s="1"/>
      <c r="AJ128" t="s">
        <v>1160</v>
      </c>
    </row>
    <row r="129" spans="29:36" x14ac:dyDescent="0.15">
      <c r="AC129">
        <f t="shared" si="2"/>
        <v>1</v>
      </c>
      <c r="AD129">
        <v>126</v>
      </c>
      <c r="AE129" t="s">
        <v>344</v>
      </c>
      <c r="AF129" s="2" t="s">
        <v>735</v>
      </c>
      <c r="AG129" t="s">
        <v>486</v>
      </c>
      <c r="AH129" s="1"/>
      <c r="AI129" s="1"/>
      <c r="AJ129" t="s">
        <v>1161</v>
      </c>
    </row>
    <row r="130" spans="29:36" x14ac:dyDescent="0.15">
      <c r="AC130">
        <f t="shared" si="2"/>
        <v>1</v>
      </c>
      <c r="AD130">
        <v>127</v>
      </c>
      <c r="AE130" t="s">
        <v>344</v>
      </c>
      <c r="AF130" s="2" t="s">
        <v>1409</v>
      </c>
      <c r="AG130" t="s">
        <v>487</v>
      </c>
      <c r="AH130" s="1"/>
      <c r="AI130" s="1"/>
      <c r="AJ130" t="s">
        <v>1162</v>
      </c>
    </row>
    <row r="131" spans="29:36" x14ac:dyDescent="0.15">
      <c r="AC131">
        <f t="shared" si="2"/>
        <v>1</v>
      </c>
      <c r="AD131">
        <v>128</v>
      </c>
      <c r="AE131" t="s">
        <v>344</v>
      </c>
      <c r="AF131" s="2" t="s">
        <v>1410</v>
      </c>
      <c r="AG131" t="s">
        <v>488</v>
      </c>
      <c r="AH131" s="1"/>
      <c r="AI131" s="1"/>
      <c r="AJ131" t="s">
        <v>1163</v>
      </c>
    </row>
    <row r="132" spans="29:36" x14ac:dyDescent="0.15">
      <c r="AC132">
        <f t="shared" si="2"/>
        <v>1</v>
      </c>
      <c r="AD132">
        <v>129</v>
      </c>
      <c r="AE132" t="s">
        <v>345</v>
      </c>
      <c r="AF132" s="2" t="s">
        <v>1411</v>
      </c>
      <c r="AG132" t="s">
        <v>489</v>
      </c>
      <c r="AH132" s="1"/>
      <c r="AI132" s="1"/>
      <c r="AJ132" t="s">
        <v>1420</v>
      </c>
    </row>
    <row r="133" spans="29:36" x14ac:dyDescent="0.15">
      <c r="AC133">
        <f t="shared" ref="AC133:AC196" si="3">COUNTIF($AF$4:$AF$428,AF133)</f>
        <v>1</v>
      </c>
      <c r="AD133">
        <v>130</v>
      </c>
      <c r="AE133" t="s">
        <v>345</v>
      </c>
      <c r="AF133" s="2" t="s">
        <v>1412</v>
      </c>
      <c r="AG133" t="s">
        <v>490</v>
      </c>
      <c r="AH133" s="1"/>
      <c r="AI133" s="1"/>
      <c r="AJ133" t="s">
        <v>1164</v>
      </c>
    </row>
    <row r="134" spans="29:36" x14ac:dyDescent="0.15">
      <c r="AC134">
        <f t="shared" si="3"/>
        <v>1</v>
      </c>
      <c r="AD134">
        <v>131</v>
      </c>
      <c r="AE134" t="s">
        <v>345</v>
      </c>
      <c r="AF134" s="2" t="s">
        <v>1413</v>
      </c>
      <c r="AG134" t="s">
        <v>108</v>
      </c>
      <c r="AH134" s="1"/>
      <c r="AI134" s="1"/>
      <c r="AJ134" t="s">
        <v>1165</v>
      </c>
    </row>
    <row r="135" spans="29:36" x14ac:dyDescent="0.15">
      <c r="AC135">
        <f t="shared" si="3"/>
        <v>1</v>
      </c>
      <c r="AD135">
        <v>132</v>
      </c>
      <c r="AE135" t="s">
        <v>345</v>
      </c>
      <c r="AF135" s="2" t="s">
        <v>1414</v>
      </c>
      <c r="AG135" t="s">
        <v>109</v>
      </c>
      <c r="AH135" s="1"/>
      <c r="AI135" s="1"/>
      <c r="AJ135" t="s">
        <v>1166</v>
      </c>
    </row>
    <row r="136" spans="29:36" x14ac:dyDescent="0.15">
      <c r="AC136">
        <f t="shared" si="3"/>
        <v>1</v>
      </c>
      <c r="AD136">
        <v>133</v>
      </c>
      <c r="AE136" t="s">
        <v>345</v>
      </c>
      <c r="AF136" s="2" t="s">
        <v>1415</v>
      </c>
      <c r="AG136" t="s">
        <v>110</v>
      </c>
      <c r="AH136" s="1"/>
      <c r="AI136" s="1"/>
      <c r="AJ136" t="s">
        <v>1167</v>
      </c>
    </row>
    <row r="137" spans="29:36" x14ac:dyDescent="0.15">
      <c r="AC137">
        <f t="shared" si="3"/>
        <v>1</v>
      </c>
      <c r="AD137">
        <v>134</v>
      </c>
      <c r="AE137" t="s">
        <v>345</v>
      </c>
      <c r="AF137" s="2" t="s">
        <v>1416</v>
      </c>
      <c r="AG137" t="s">
        <v>111</v>
      </c>
      <c r="AH137" s="1"/>
      <c r="AI137" s="1"/>
      <c r="AJ137" t="s">
        <v>1168</v>
      </c>
    </row>
    <row r="138" spans="29:36" x14ac:dyDescent="0.15">
      <c r="AC138">
        <f t="shared" si="3"/>
        <v>1</v>
      </c>
      <c r="AD138">
        <v>135</v>
      </c>
      <c r="AE138" t="s">
        <v>345</v>
      </c>
      <c r="AF138" s="2" t="s">
        <v>1417</v>
      </c>
      <c r="AG138" t="s">
        <v>112</v>
      </c>
      <c r="AH138" s="1"/>
      <c r="AI138" s="1"/>
      <c r="AJ138" t="s">
        <v>1169</v>
      </c>
    </row>
    <row r="139" spans="29:36" x14ac:dyDescent="0.15">
      <c r="AC139">
        <f t="shared" si="3"/>
        <v>1</v>
      </c>
      <c r="AD139">
        <v>136</v>
      </c>
      <c r="AE139" t="s">
        <v>345</v>
      </c>
      <c r="AF139" s="2" t="s">
        <v>1418</v>
      </c>
      <c r="AG139" t="s">
        <v>113</v>
      </c>
      <c r="AH139" s="1"/>
      <c r="AI139" s="1"/>
      <c r="AJ139" t="s">
        <v>1170</v>
      </c>
    </row>
    <row r="140" spans="29:36" x14ac:dyDescent="0.15">
      <c r="AC140">
        <f t="shared" si="3"/>
        <v>1</v>
      </c>
      <c r="AD140">
        <v>137</v>
      </c>
      <c r="AE140" t="s">
        <v>345</v>
      </c>
      <c r="AF140" s="2" t="s">
        <v>1419</v>
      </c>
      <c r="AG140" t="s">
        <v>114</v>
      </c>
      <c r="AH140" s="1"/>
      <c r="AI140" s="1"/>
      <c r="AJ140" t="s">
        <v>1171</v>
      </c>
    </row>
    <row r="141" spans="29:36" x14ac:dyDescent="0.15">
      <c r="AC141">
        <f t="shared" si="3"/>
        <v>1</v>
      </c>
      <c r="AD141">
        <v>138</v>
      </c>
      <c r="AE141" t="s">
        <v>346</v>
      </c>
      <c r="AF141" s="2" t="s">
        <v>1421</v>
      </c>
      <c r="AG141" t="s">
        <v>115</v>
      </c>
      <c r="AH141" s="1"/>
      <c r="AI141" s="1"/>
      <c r="AJ141" t="s">
        <v>1172</v>
      </c>
    </row>
    <row r="142" spans="29:36" x14ac:dyDescent="0.15">
      <c r="AC142">
        <f t="shared" si="3"/>
        <v>1</v>
      </c>
      <c r="AD142">
        <v>139</v>
      </c>
      <c r="AE142" t="s">
        <v>346</v>
      </c>
      <c r="AF142" s="2" t="s">
        <v>1422</v>
      </c>
      <c r="AG142" t="s">
        <v>116</v>
      </c>
      <c r="AH142" s="1"/>
      <c r="AI142" s="1"/>
      <c r="AJ142" t="s">
        <v>1173</v>
      </c>
    </row>
    <row r="143" spans="29:36" x14ac:dyDescent="0.15">
      <c r="AC143">
        <f t="shared" si="3"/>
        <v>1</v>
      </c>
      <c r="AD143">
        <v>140</v>
      </c>
      <c r="AE143" t="s">
        <v>346</v>
      </c>
      <c r="AF143" s="2" t="s">
        <v>749</v>
      </c>
      <c r="AG143" t="s">
        <v>117</v>
      </c>
      <c r="AH143" s="1"/>
      <c r="AI143" s="1"/>
      <c r="AJ143" t="s">
        <v>1174</v>
      </c>
    </row>
    <row r="144" spans="29:36" x14ac:dyDescent="0.15">
      <c r="AC144">
        <f t="shared" si="3"/>
        <v>1</v>
      </c>
      <c r="AD144">
        <v>141</v>
      </c>
      <c r="AE144" t="s">
        <v>346</v>
      </c>
      <c r="AF144" s="2" t="s">
        <v>1423</v>
      </c>
      <c r="AG144" t="s">
        <v>118</v>
      </c>
      <c r="AH144" s="1"/>
      <c r="AI144" s="1"/>
      <c r="AJ144" t="s">
        <v>1175</v>
      </c>
    </row>
    <row r="145" spans="29:36" x14ac:dyDescent="0.15">
      <c r="AC145">
        <f t="shared" si="3"/>
        <v>1</v>
      </c>
      <c r="AD145">
        <v>142</v>
      </c>
      <c r="AE145" t="s">
        <v>346</v>
      </c>
      <c r="AF145" s="2" t="s">
        <v>1424</v>
      </c>
      <c r="AG145" t="s">
        <v>119</v>
      </c>
      <c r="AH145" s="1"/>
      <c r="AI145" s="1"/>
      <c r="AJ145" t="s">
        <v>1176</v>
      </c>
    </row>
    <row r="146" spans="29:36" x14ac:dyDescent="0.15">
      <c r="AC146">
        <f t="shared" si="3"/>
        <v>1</v>
      </c>
      <c r="AD146">
        <v>143</v>
      </c>
      <c r="AE146" t="s">
        <v>346</v>
      </c>
      <c r="AF146" s="2" t="s">
        <v>1425</v>
      </c>
      <c r="AG146" t="s">
        <v>120</v>
      </c>
      <c r="AH146" s="1"/>
      <c r="AI146" s="1"/>
      <c r="AJ146" t="s">
        <v>1177</v>
      </c>
    </row>
    <row r="147" spans="29:36" x14ac:dyDescent="0.15">
      <c r="AC147">
        <f t="shared" si="3"/>
        <v>1</v>
      </c>
      <c r="AD147">
        <v>144</v>
      </c>
      <c r="AE147" t="s">
        <v>346</v>
      </c>
      <c r="AF147" t="s">
        <v>1426</v>
      </c>
      <c r="AG147" t="s">
        <v>121</v>
      </c>
      <c r="AH147" s="1"/>
      <c r="AI147" s="1"/>
      <c r="AJ147" t="s">
        <v>1178</v>
      </c>
    </row>
    <row r="148" spans="29:36" x14ac:dyDescent="0.15">
      <c r="AC148">
        <f t="shared" si="3"/>
        <v>1</v>
      </c>
      <c r="AD148">
        <v>145</v>
      </c>
      <c r="AE148" t="s">
        <v>346</v>
      </c>
      <c r="AF148" t="s">
        <v>754</v>
      </c>
      <c r="AG148" t="s">
        <v>491</v>
      </c>
      <c r="AH148" s="1"/>
      <c r="AI148" s="1"/>
      <c r="AJ148" t="s">
        <v>1179</v>
      </c>
    </row>
    <row r="149" spans="29:36" x14ac:dyDescent="0.15">
      <c r="AC149">
        <f t="shared" si="3"/>
        <v>1</v>
      </c>
      <c r="AD149">
        <v>146</v>
      </c>
      <c r="AE149" t="s">
        <v>346</v>
      </c>
      <c r="AF149" t="s">
        <v>1427</v>
      </c>
      <c r="AG149" t="s">
        <v>492</v>
      </c>
      <c r="AH149" s="1"/>
      <c r="AI149" s="1"/>
      <c r="AJ149" t="s">
        <v>1180</v>
      </c>
    </row>
    <row r="150" spans="29:36" x14ac:dyDescent="0.15">
      <c r="AC150">
        <f t="shared" si="3"/>
        <v>1</v>
      </c>
      <c r="AD150">
        <v>147</v>
      </c>
      <c r="AE150" t="s">
        <v>346</v>
      </c>
      <c r="AF150" t="s">
        <v>1428</v>
      </c>
      <c r="AG150" t="s">
        <v>493</v>
      </c>
      <c r="AH150" s="1"/>
      <c r="AI150" s="1"/>
      <c r="AJ150" t="s">
        <v>1094</v>
      </c>
    </row>
    <row r="151" spans="29:36" x14ac:dyDescent="0.15">
      <c r="AC151">
        <f t="shared" si="3"/>
        <v>1</v>
      </c>
      <c r="AD151">
        <v>148</v>
      </c>
      <c r="AE151" t="s">
        <v>346</v>
      </c>
      <c r="AF151" t="s">
        <v>1429</v>
      </c>
      <c r="AG151" t="s">
        <v>494</v>
      </c>
      <c r="AH151" s="1"/>
      <c r="AI151" s="1"/>
      <c r="AJ151" t="s">
        <v>1181</v>
      </c>
    </row>
    <row r="152" spans="29:36" x14ac:dyDescent="0.15">
      <c r="AC152">
        <f t="shared" si="3"/>
        <v>1</v>
      </c>
      <c r="AD152">
        <v>149</v>
      </c>
      <c r="AE152" t="s">
        <v>346</v>
      </c>
      <c r="AF152" t="s">
        <v>758</v>
      </c>
      <c r="AG152" t="s">
        <v>495</v>
      </c>
      <c r="AH152" s="1"/>
      <c r="AI152" s="1"/>
      <c r="AJ152" t="s">
        <v>1182</v>
      </c>
    </row>
    <row r="153" spans="29:36" x14ac:dyDescent="0.15">
      <c r="AC153">
        <f t="shared" si="3"/>
        <v>1</v>
      </c>
      <c r="AD153">
        <v>150</v>
      </c>
      <c r="AE153" t="s">
        <v>346</v>
      </c>
      <c r="AF153" t="s">
        <v>1430</v>
      </c>
      <c r="AG153" t="s">
        <v>496</v>
      </c>
      <c r="AH153" s="1"/>
      <c r="AI153" s="1"/>
      <c r="AJ153" t="s">
        <v>1183</v>
      </c>
    </row>
    <row r="154" spans="29:36" x14ac:dyDescent="0.15">
      <c r="AC154">
        <f t="shared" si="3"/>
        <v>0</v>
      </c>
      <c r="AD154">
        <v>151</v>
      </c>
      <c r="AE154" t="s">
        <v>346</v>
      </c>
      <c r="AG154" t="s">
        <v>497</v>
      </c>
      <c r="AH154" s="1"/>
      <c r="AI154" s="1"/>
    </row>
    <row r="155" spans="29:36" x14ac:dyDescent="0.15">
      <c r="AC155">
        <f t="shared" si="3"/>
        <v>1</v>
      </c>
      <c r="AD155">
        <v>152</v>
      </c>
      <c r="AE155" t="s">
        <v>347</v>
      </c>
      <c r="AF155" t="s">
        <v>1431</v>
      </c>
      <c r="AG155" t="s">
        <v>498</v>
      </c>
      <c r="AH155" s="1"/>
      <c r="AI155" s="1"/>
      <c r="AJ155" t="s">
        <v>1184</v>
      </c>
    </row>
    <row r="156" spans="29:36" x14ac:dyDescent="0.15">
      <c r="AC156">
        <f t="shared" si="3"/>
        <v>1</v>
      </c>
      <c r="AD156">
        <v>153</v>
      </c>
      <c r="AE156" t="s">
        <v>348</v>
      </c>
      <c r="AF156" t="s">
        <v>1432</v>
      </c>
      <c r="AG156" t="s">
        <v>499</v>
      </c>
      <c r="AH156" s="1"/>
      <c r="AI156" s="1"/>
      <c r="AJ156" t="s">
        <v>1185</v>
      </c>
    </row>
    <row r="157" spans="29:36" x14ac:dyDescent="0.15">
      <c r="AC157">
        <f t="shared" si="3"/>
        <v>1</v>
      </c>
      <c r="AD157">
        <v>154</v>
      </c>
      <c r="AE157" t="s">
        <v>348</v>
      </c>
      <c r="AF157" t="s">
        <v>1433</v>
      </c>
      <c r="AG157" t="s">
        <v>500</v>
      </c>
      <c r="AH157" s="1"/>
      <c r="AI157" s="1"/>
      <c r="AJ157" t="s">
        <v>1186</v>
      </c>
    </row>
    <row r="158" spans="29:36" x14ac:dyDescent="0.15">
      <c r="AC158">
        <f t="shared" si="3"/>
        <v>1</v>
      </c>
      <c r="AD158">
        <v>155</v>
      </c>
      <c r="AE158" t="s">
        <v>348</v>
      </c>
      <c r="AF158" t="s">
        <v>1434</v>
      </c>
      <c r="AG158" t="s">
        <v>501</v>
      </c>
      <c r="AH158" s="1"/>
      <c r="AI158" s="1"/>
      <c r="AJ158" t="s">
        <v>1187</v>
      </c>
    </row>
    <row r="159" spans="29:36" x14ac:dyDescent="0.15">
      <c r="AC159">
        <f t="shared" si="3"/>
        <v>1</v>
      </c>
      <c r="AD159">
        <v>156</v>
      </c>
      <c r="AE159" t="s">
        <v>348</v>
      </c>
      <c r="AF159" t="s">
        <v>1435</v>
      </c>
      <c r="AG159" t="s">
        <v>502</v>
      </c>
      <c r="AH159" s="1"/>
      <c r="AI159" s="1"/>
      <c r="AJ159" t="s">
        <v>1188</v>
      </c>
    </row>
    <row r="160" spans="29:36" x14ac:dyDescent="0.15">
      <c r="AC160">
        <f t="shared" si="3"/>
        <v>1</v>
      </c>
      <c r="AD160">
        <v>157</v>
      </c>
      <c r="AE160" t="s">
        <v>348</v>
      </c>
      <c r="AF160" t="s">
        <v>1436</v>
      </c>
      <c r="AG160" t="s">
        <v>503</v>
      </c>
      <c r="AH160" s="1"/>
      <c r="AI160" s="1"/>
      <c r="AJ160" t="s">
        <v>1189</v>
      </c>
    </row>
    <row r="161" spans="29:36" x14ac:dyDescent="0.15">
      <c r="AC161">
        <f t="shared" si="3"/>
        <v>1</v>
      </c>
      <c r="AD161">
        <v>158</v>
      </c>
      <c r="AE161" t="s">
        <v>348</v>
      </c>
      <c r="AF161" t="s">
        <v>1437</v>
      </c>
      <c r="AG161" t="s">
        <v>504</v>
      </c>
      <c r="AH161" s="1"/>
      <c r="AI161" s="1"/>
      <c r="AJ161" t="s">
        <v>1190</v>
      </c>
    </row>
    <row r="162" spans="29:36" x14ac:dyDescent="0.15">
      <c r="AC162">
        <f t="shared" si="3"/>
        <v>1</v>
      </c>
      <c r="AD162">
        <v>159</v>
      </c>
      <c r="AE162" t="s">
        <v>348</v>
      </c>
      <c r="AF162" t="s">
        <v>766</v>
      </c>
      <c r="AG162" t="s">
        <v>505</v>
      </c>
      <c r="AH162" s="1"/>
      <c r="AI162" s="1"/>
      <c r="AJ162" t="s">
        <v>1191</v>
      </c>
    </row>
    <row r="163" spans="29:36" x14ac:dyDescent="0.15">
      <c r="AC163">
        <f t="shared" si="3"/>
        <v>1</v>
      </c>
      <c r="AD163">
        <v>160</v>
      </c>
      <c r="AE163" t="s">
        <v>348</v>
      </c>
      <c r="AF163" t="s">
        <v>1438</v>
      </c>
      <c r="AG163" t="s">
        <v>506</v>
      </c>
      <c r="AH163" s="1"/>
      <c r="AI163" s="1"/>
      <c r="AJ163" t="s">
        <v>1192</v>
      </c>
    </row>
    <row r="164" spans="29:36" x14ac:dyDescent="0.15">
      <c r="AC164">
        <f t="shared" si="3"/>
        <v>1</v>
      </c>
      <c r="AD164">
        <v>161</v>
      </c>
      <c r="AE164" t="s">
        <v>348</v>
      </c>
      <c r="AF164" t="s">
        <v>1439</v>
      </c>
      <c r="AG164" t="s">
        <v>123</v>
      </c>
      <c r="AH164" s="1"/>
      <c r="AI164" s="1"/>
      <c r="AJ164" t="s">
        <v>1193</v>
      </c>
    </row>
    <row r="165" spans="29:36" x14ac:dyDescent="0.15">
      <c r="AC165">
        <f t="shared" si="3"/>
        <v>1</v>
      </c>
      <c r="AD165">
        <v>162</v>
      </c>
      <c r="AE165" t="s">
        <v>348</v>
      </c>
      <c r="AF165" t="s">
        <v>1440</v>
      </c>
      <c r="AG165" t="s">
        <v>124</v>
      </c>
      <c r="AH165" s="1"/>
      <c r="AI165" s="1"/>
      <c r="AJ165" t="s">
        <v>1194</v>
      </c>
    </row>
    <row r="166" spans="29:36" x14ac:dyDescent="0.15">
      <c r="AC166">
        <f t="shared" si="3"/>
        <v>1</v>
      </c>
      <c r="AD166">
        <v>163</v>
      </c>
      <c r="AE166" t="s">
        <v>348</v>
      </c>
      <c r="AF166" t="s">
        <v>1441</v>
      </c>
      <c r="AG166" t="s">
        <v>125</v>
      </c>
      <c r="AH166" s="1"/>
      <c r="AI166" s="1"/>
      <c r="AJ166" t="s">
        <v>1195</v>
      </c>
    </row>
    <row r="167" spans="29:36" x14ac:dyDescent="0.15">
      <c r="AC167">
        <f t="shared" si="3"/>
        <v>1</v>
      </c>
      <c r="AD167">
        <v>164</v>
      </c>
      <c r="AE167" t="s">
        <v>348</v>
      </c>
      <c r="AF167" t="s">
        <v>1442</v>
      </c>
      <c r="AG167" t="s">
        <v>126</v>
      </c>
      <c r="AH167" s="1"/>
      <c r="AI167" s="1"/>
      <c r="AJ167" t="s">
        <v>1196</v>
      </c>
    </row>
    <row r="168" spans="29:36" x14ac:dyDescent="0.15">
      <c r="AC168">
        <f t="shared" si="3"/>
        <v>1</v>
      </c>
      <c r="AD168">
        <v>165</v>
      </c>
      <c r="AE168" t="s">
        <v>348</v>
      </c>
      <c r="AF168" t="s">
        <v>1443</v>
      </c>
      <c r="AG168" t="s">
        <v>127</v>
      </c>
      <c r="AH168" s="1"/>
      <c r="AI168" s="1"/>
      <c r="AJ168" t="s">
        <v>1197</v>
      </c>
    </row>
    <row r="169" spans="29:36" x14ac:dyDescent="0.15">
      <c r="AC169">
        <f t="shared" si="3"/>
        <v>1</v>
      </c>
      <c r="AD169">
        <v>166</v>
      </c>
      <c r="AE169" t="s">
        <v>348</v>
      </c>
      <c r="AF169" t="s">
        <v>1444</v>
      </c>
      <c r="AG169" t="s">
        <v>128</v>
      </c>
      <c r="AH169" s="1"/>
      <c r="AI169" s="1"/>
      <c r="AJ169" t="s">
        <v>1198</v>
      </c>
    </row>
    <row r="170" spans="29:36" x14ac:dyDescent="0.15">
      <c r="AC170">
        <f t="shared" si="3"/>
        <v>1</v>
      </c>
      <c r="AD170">
        <v>167</v>
      </c>
      <c r="AE170" t="s">
        <v>348</v>
      </c>
      <c r="AF170" t="s">
        <v>1445</v>
      </c>
      <c r="AG170" t="s">
        <v>129</v>
      </c>
      <c r="AH170" s="1"/>
      <c r="AI170" s="1"/>
      <c r="AJ170" t="s">
        <v>1199</v>
      </c>
    </row>
    <row r="171" spans="29:36" x14ac:dyDescent="0.15">
      <c r="AC171">
        <f t="shared" si="3"/>
        <v>1</v>
      </c>
      <c r="AD171">
        <v>168</v>
      </c>
      <c r="AE171" t="s">
        <v>348</v>
      </c>
      <c r="AF171" t="s">
        <v>1446</v>
      </c>
      <c r="AG171" t="s">
        <v>130</v>
      </c>
      <c r="AH171" s="1"/>
      <c r="AI171" s="1"/>
      <c r="AJ171" t="s">
        <v>1471</v>
      </c>
    </row>
    <row r="172" spans="29:36" x14ac:dyDescent="0.15">
      <c r="AC172">
        <f t="shared" si="3"/>
        <v>1</v>
      </c>
      <c r="AD172">
        <v>169</v>
      </c>
      <c r="AE172" t="s">
        <v>348</v>
      </c>
      <c r="AF172" t="s">
        <v>1447</v>
      </c>
      <c r="AG172" t="s">
        <v>131</v>
      </c>
      <c r="AH172" s="1"/>
      <c r="AI172" s="1"/>
      <c r="AJ172" t="s">
        <v>1200</v>
      </c>
    </row>
    <row r="173" spans="29:36" x14ac:dyDescent="0.15">
      <c r="AC173">
        <f t="shared" si="3"/>
        <v>1</v>
      </c>
      <c r="AD173">
        <v>170</v>
      </c>
      <c r="AE173" t="s">
        <v>348</v>
      </c>
      <c r="AF173" t="s">
        <v>1448</v>
      </c>
      <c r="AG173" t="s">
        <v>132</v>
      </c>
      <c r="AH173" s="1"/>
      <c r="AI173" s="1"/>
      <c r="AJ173" t="s">
        <v>1201</v>
      </c>
    </row>
    <row r="174" spans="29:36" x14ac:dyDescent="0.15">
      <c r="AC174">
        <f t="shared" si="3"/>
        <v>1</v>
      </c>
      <c r="AD174">
        <v>171</v>
      </c>
      <c r="AE174" t="s">
        <v>348</v>
      </c>
      <c r="AF174" t="s">
        <v>1449</v>
      </c>
      <c r="AG174" t="s">
        <v>133</v>
      </c>
      <c r="AH174" s="1"/>
      <c r="AI174" s="1"/>
      <c r="AJ174" t="s">
        <v>1202</v>
      </c>
    </row>
    <row r="175" spans="29:36" x14ac:dyDescent="0.15">
      <c r="AC175">
        <f t="shared" si="3"/>
        <v>1</v>
      </c>
      <c r="AD175">
        <v>172</v>
      </c>
      <c r="AE175" t="s">
        <v>348</v>
      </c>
      <c r="AF175" t="s">
        <v>1450</v>
      </c>
      <c r="AG175" t="s">
        <v>134</v>
      </c>
      <c r="AH175" s="1"/>
      <c r="AI175" s="1"/>
      <c r="AJ175" t="s">
        <v>1203</v>
      </c>
    </row>
    <row r="176" spans="29:36" x14ac:dyDescent="0.15">
      <c r="AC176">
        <f t="shared" si="3"/>
        <v>1</v>
      </c>
      <c r="AD176">
        <v>173</v>
      </c>
      <c r="AE176" t="s">
        <v>348</v>
      </c>
      <c r="AF176" t="s">
        <v>1451</v>
      </c>
      <c r="AG176" t="s">
        <v>507</v>
      </c>
      <c r="AH176" s="1"/>
      <c r="AI176" s="1"/>
      <c r="AJ176" t="s">
        <v>1204</v>
      </c>
    </row>
    <row r="177" spans="29:36" x14ac:dyDescent="0.15">
      <c r="AC177">
        <f t="shared" si="3"/>
        <v>1</v>
      </c>
      <c r="AD177">
        <v>174</v>
      </c>
      <c r="AE177" t="s">
        <v>348</v>
      </c>
      <c r="AF177" t="s">
        <v>1452</v>
      </c>
      <c r="AG177" t="s">
        <v>508</v>
      </c>
      <c r="AH177" s="1"/>
      <c r="AI177" s="1"/>
      <c r="AJ177" t="s">
        <v>1205</v>
      </c>
    </row>
    <row r="178" spans="29:36" x14ac:dyDescent="0.15">
      <c r="AC178">
        <f t="shared" si="3"/>
        <v>1</v>
      </c>
      <c r="AD178">
        <v>175</v>
      </c>
      <c r="AE178" t="s">
        <v>348</v>
      </c>
      <c r="AF178" t="s">
        <v>1453</v>
      </c>
      <c r="AG178" t="s">
        <v>509</v>
      </c>
      <c r="AH178" s="1"/>
      <c r="AI178" s="1"/>
      <c r="AJ178" t="s">
        <v>1206</v>
      </c>
    </row>
    <row r="179" spans="29:36" x14ac:dyDescent="0.15">
      <c r="AC179">
        <f t="shared" si="3"/>
        <v>1</v>
      </c>
      <c r="AD179">
        <v>176</v>
      </c>
      <c r="AE179" t="s">
        <v>348</v>
      </c>
      <c r="AF179" t="s">
        <v>1454</v>
      </c>
      <c r="AG179" t="s">
        <v>510</v>
      </c>
      <c r="AH179" s="1"/>
      <c r="AI179" s="1"/>
      <c r="AJ179" t="s">
        <v>1207</v>
      </c>
    </row>
    <row r="180" spans="29:36" x14ac:dyDescent="0.15">
      <c r="AC180">
        <f t="shared" si="3"/>
        <v>1</v>
      </c>
      <c r="AD180">
        <v>177</v>
      </c>
      <c r="AE180" t="s">
        <v>348</v>
      </c>
      <c r="AF180" t="s">
        <v>1455</v>
      </c>
      <c r="AG180" t="s">
        <v>511</v>
      </c>
      <c r="AH180" s="1"/>
      <c r="AI180" s="1"/>
      <c r="AJ180" t="s">
        <v>1208</v>
      </c>
    </row>
    <row r="181" spans="29:36" x14ac:dyDescent="0.15">
      <c r="AC181">
        <f t="shared" si="3"/>
        <v>1</v>
      </c>
      <c r="AD181">
        <v>178</v>
      </c>
      <c r="AE181" t="s">
        <v>348</v>
      </c>
      <c r="AF181" t="s">
        <v>1456</v>
      </c>
      <c r="AG181" t="s">
        <v>512</v>
      </c>
      <c r="AH181" s="1"/>
      <c r="AI181" s="1"/>
      <c r="AJ181" t="s">
        <v>1209</v>
      </c>
    </row>
    <row r="182" spans="29:36" x14ac:dyDescent="0.15">
      <c r="AC182">
        <f t="shared" si="3"/>
        <v>1</v>
      </c>
      <c r="AD182">
        <v>179</v>
      </c>
      <c r="AE182" t="s">
        <v>348</v>
      </c>
      <c r="AF182" t="s">
        <v>1457</v>
      </c>
      <c r="AG182" t="s">
        <v>513</v>
      </c>
      <c r="AH182" s="1"/>
      <c r="AI182" s="1"/>
      <c r="AJ182" t="s">
        <v>1210</v>
      </c>
    </row>
    <row r="183" spans="29:36" x14ac:dyDescent="0.15">
      <c r="AC183">
        <f t="shared" si="3"/>
        <v>1</v>
      </c>
      <c r="AD183">
        <v>180</v>
      </c>
      <c r="AE183" t="s">
        <v>348</v>
      </c>
      <c r="AF183" t="s">
        <v>1458</v>
      </c>
      <c r="AG183" t="s">
        <v>514</v>
      </c>
      <c r="AH183" s="1"/>
      <c r="AI183" s="1"/>
      <c r="AJ183" t="s">
        <v>1211</v>
      </c>
    </row>
    <row r="184" spans="29:36" x14ac:dyDescent="0.15">
      <c r="AC184">
        <f t="shared" si="3"/>
        <v>1</v>
      </c>
      <c r="AD184">
        <v>181</v>
      </c>
      <c r="AE184" t="s">
        <v>348</v>
      </c>
      <c r="AF184" t="s">
        <v>1459</v>
      </c>
      <c r="AG184" t="s">
        <v>136</v>
      </c>
      <c r="AH184" s="1"/>
      <c r="AI184" s="1"/>
      <c r="AJ184" t="s">
        <v>1212</v>
      </c>
    </row>
    <row r="185" spans="29:36" x14ac:dyDescent="0.15">
      <c r="AC185">
        <f t="shared" si="3"/>
        <v>1</v>
      </c>
      <c r="AD185">
        <v>182</v>
      </c>
      <c r="AE185" t="s">
        <v>348</v>
      </c>
      <c r="AF185" t="s">
        <v>1460</v>
      </c>
      <c r="AG185" t="s">
        <v>137</v>
      </c>
      <c r="AH185" s="1"/>
      <c r="AI185" s="1"/>
      <c r="AJ185" t="s">
        <v>1213</v>
      </c>
    </row>
    <row r="186" spans="29:36" x14ac:dyDescent="0.15">
      <c r="AC186">
        <f t="shared" si="3"/>
        <v>1</v>
      </c>
      <c r="AD186">
        <v>183</v>
      </c>
      <c r="AE186" t="s">
        <v>348</v>
      </c>
      <c r="AF186" t="s">
        <v>1461</v>
      </c>
      <c r="AG186" t="s">
        <v>138</v>
      </c>
      <c r="AH186" s="1"/>
      <c r="AI186" s="1"/>
      <c r="AJ186" t="s">
        <v>1214</v>
      </c>
    </row>
    <row r="187" spans="29:36" x14ac:dyDescent="0.15">
      <c r="AC187">
        <f t="shared" si="3"/>
        <v>1</v>
      </c>
      <c r="AD187">
        <v>184</v>
      </c>
      <c r="AE187" t="s">
        <v>348</v>
      </c>
      <c r="AF187" t="s">
        <v>1462</v>
      </c>
      <c r="AG187" t="s">
        <v>139</v>
      </c>
      <c r="AH187" s="1"/>
      <c r="AI187" s="1"/>
      <c r="AJ187" t="s">
        <v>1215</v>
      </c>
    </row>
    <row r="188" spans="29:36" x14ac:dyDescent="0.15">
      <c r="AC188">
        <f t="shared" si="3"/>
        <v>1</v>
      </c>
      <c r="AD188">
        <v>185</v>
      </c>
      <c r="AE188" t="s">
        <v>348</v>
      </c>
      <c r="AF188" t="s">
        <v>1463</v>
      </c>
      <c r="AG188" t="s">
        <v>140</v>
      </c>
      <c r="AH188" s="1"/>
      <c r="AI188" s="1"/>
      <c r="AJ188" t="s">
        <v>1216</v>
      </c>
    </row>
    <row r="189" spans="29:36" x14ac:dyDescent="0.15">
      <c r="AC189">
        <f t="shared" si="3"/>
        <v>1</v>
      </c>
      <c r="AD189">
        <v>186</v>
      </c>
      <c r="AE189" t="s">
        <v>348</v>
      </c>
      <c r="AF189" t="s">
        <v>1464</v>
      </c>
      <c r="AG189" t="s">
        <v>141</v>
      </c>
      <c r="AH189" s="1"/>
      <c r="AI189" s="1"/>
      <c r="AJ189" t="s">
        <v>1217</v>
      </c>
    </row>
    <row r="190" spans="29:36" x14ac:dyDescent="0.15">
      <c r="AC190">
        <f t="shared" si="3"/>
        <v>1</v>
      </c>
      <c r="AD190">
        <v>187</v>
      </c>
      <c r="AE190" t="s">
        <v>348</v>
      </c>
      <c r="AF190" t="s">
        <v>1465</v>
      </c>
      <c r="AG190" t="s">
        <v>142</v>
      </c>
      <c r="AH190" s="1"/>
      <c r="AI190" s="1"/>
      <c r="AJ190" t="s">
        <v>1218</v>
      </c>
    </row>
    <row r="191" spans="29:36" x14ac:dyDescent="0.15">
      <c r="AC191">
        <f t="shared" si="3"/>
        <v>1</v>
      </c>
      <c r="AD191">
        <v>188</v>
      </c>
      <c r="AE191" t="s">
        <v>348</v>
      </c>
      <c r="AF191" t="s">
        <v>795</v>
      </c>
      <c r="AG191" t="s">
        <v>515</v>
      </c>
      <c r="AH191" s="1"/>
      <c r="AI191" s="1"/>
      <c r="AJ191" t="s">
        <v>1219</v>
      </c>
    </row>
    <row r="192" spans="29:36" x14ac:dyDescent="0.15">
      <c r="AC192">
        <f t="shared" si="3"/>
        <v>1</v>
      </c>
      <c r="AD192">
        <v>189</v>
      </c>
      <c r="AE192" t="s">
        <v>348</v>
      </c>
      <c r="AF192" t="s">
        <v>1466</v>
      </c>
      <c r="AG192" t="s">
        <v>516</v>
      </c>
      <c r="AH192" s="1"/>
      <c r="AI192" s="1"/>
      <c r="AJ192" t="s">
        <v>1220</v>
      </c>
    </row>
    <row r="193" spans="29:36" x14ac:dyDescent="0.15">
      <c r="AC193">
        <f t="shared" si="3"/>
        <v>1</v>
      </c>
      <c r="AD193">
        <v>190</v>
      </c>
      <c r="AE193" t="s">
        <v>348</v>
      </c>
      <c r="AF193" t="s">
        <v>1467</v>
      </c>
      <c r="AG193" t="s">
        <v>517</v>
      </c>
      <c r="AH193" s="1"/>
      <c r="AI193" s="1"/>
      <c r="AJ193" t="s">
        <v>1221</v>
      </c>
    </row>
    <row r="194" spans="29:36" x14ac:dyDescent="0.15">
      <c r="AC194">
        <f t="shared" si="3"/>
        <v>1</v>
      </c>
      <c r="AD194">
        <v>191</v>
      </c>
      <c r="AE194" t="s">
        <v>348</v>
      </c>
      <c r="AF194" t="s">
        <v>1468</v>
      </c>
      <c r="AG194" t="s">
        <v>144</v>
      </c>
      <c r="AH194" s="1"/>
      <c r="AI194" s="1"/>
      <c r="AJ194" t="s">
        <v>1222</v>
      </c>
    </row>
    <row r="195" spans="29:36" x14ac:dyDescent="0.15">
      <c r="AC195">
        <f t="shared" si="3"/>
        <v>1</v>
      </c>
      <c r="AD195">
        <v>192</v>
      </c>
      <c r="AE195" t="s">
        <v>348</v>
      </c>
      <c r="AF195" t="s">
        <v>1469</v>
      </c>
      <c r="AG195" t="s">
        <v>145</v>
      </c>
      <c r="AH195" s="1"/>
      <c r="AI195" s="1"/>
      <c r="AJ195" t="s">
        <v>1223</v>
      </c>
    </row>
    <row r="196" spans="29:36" x14ac:dyDescent="0.15">
      <c r="AC196">
        <f t="shared" si="3"/>
        <v>1</v>
      </c>
      <c r="AD196">
        <v>193</v>
      </c>
      <c r="AE196" t="s">
        <v>348</v>
      </c>
      <c r="AF196" t="s">
        <v>1470</v>
      </c>
      <c r="AG196" t="s">
        <v>146</v>
      </c>
      <c r="AH196" s="1"/>
      <c r="AI196" s="1"/>
      <c r="AJ196" t="s">
        <v>1224</v>
      </c>
    </row>
    <row r="197" spans="29:36" x14ac:dyDescent="0.15">
      <c r="AC197">
        <f t="shared" ref="AC197:AC260" si="4">COUNTIF($AF$4:$AF$428,AF197)</f>
        <v>0</v>
      </c>
      <c r="AD197">
        <v>194</v>
      </c>
      <c r="AE197" t="s">
        <v>348</v>
      </c>
      <c r="AG197" t="s">
        <v>147</v>
      </c>
      <c r="AH197" s="1"/>
      <c r="AI197" s="1"/>
    </row>
    <row r="198" spans="29:36" x14ac:dyDescent="0.15">
      <c r="AC198">
        <f t="shared" si="4"/>
        <v>1</v>
      </c>
      <c r="AD198">
        <v>195</v>
      </c>
      <c r="AE198" t="s">
        <v>348</v>
      </c>
      <c r="AF198" t="s">
        <v>802</v>
      </c>
      <c r="AG198" s="1" t="s">
        <v>1472</v>
      </c>
      <c r="AH198" s="1"/>
      <c r="AI198" s="1"/>
      <c r="AJ198" t="s">
        <v>1225</v>
      </c>
    </row>
    <row r="199" spans="29:36" x14ac:dyDescent="0.15">
      <c r="AC199">
        <f t="shared" si="4"/>
        <v>1</v>
      </c>
      <c r="AD199">
        <v>196</v>
      </c>
      <c r="AE199" t="s">
        <v>348</v>
      </c>
      <c r="AF199" t="s">
        <v>803</v>
      </c>
      <c r="AG199" t="s">
        <v>148</v>
      </c>
      <c r="AH199" s="1"/>
      <c r="AI199" s="1"/>
      <c r="AJ199" t="s">
        <v>1226</v>
      </c>
    </row>
    <row r="200" spans="29:36" x14ac:dyDescent="0.15">
      <c r="AC200">
        <f t="shared" si="4"/>
        <v>1</v>
      </c>
      <c r="AD200">
        <v>197</v>
      </c>
      <c r="AE200" t="s">
        <v>348</v>
      </c>
      <c r="AF200" t="s">
        <v>804</v>
      </c>
      <c r="AG200" t="s">
        <v>149</v>
      </c>
      <c r="AH200" s="1"/>
      <c r="AI200" s="1"/>
      <c r="AJ200" t="s">
        <v>1227</v>
      </c>
    </row>
    <row r="201" spans="29:36" x14ac:dyDescent="0.15">
      <c r="AC201">
        <f t="shared" si="4"/>
        <v>1</v>
      </c>
      <c r="AD201">
        <v>198</v>
      </c>
      <c r="AE201" t="s">
        <v>348</v>
      </c>
      <c r="AF201" t="s">
        <v>805</v>
      </c>
      <c r="AG201" t="s">
        <v>150</v>
      </c>
      <c r="AH201" s="1"/>
      <c r="AI201" s="1"/>
      <c r="AJ201" t="s">
        <v>1228</v>
      </c>
    </row>
    <row r="202" spans="29:36" x14ac:dyDescent="0.15">
      <c r="AC202">
        <f t="shared" si="4"/>
        <v>1</v>
      </c>
      <c r="AD202">
        <v>199</v>
      </c>
      <c r="AE202" t="s">
        <v>348</v>
      </c>
      <c r="AF202" t="s">
        <v>806</v>
      </c>
      <c r="AG202" t="s">
        <v>151</v>
      </c>
      <c r="AH202" s="1"/>
      <c r="AI202" s="1"/>
      <c r="AJ202" t="s">
        <v>1229</v>
      </c>
    </row>
    <row r="203" spans="29:36" x14ac:dyDescent="0.15">
      <c r="AC203">
        <f t="shared" si="4"/>
        <v>1</v>
      </c>
      <c r="AD203">
        <v>200</v>
      </c>
      <c r="AE203" t="s">
        <v>348</v>
      </c>
      <c r="AF203" t="s">
        <v>807</v>
      </c>
      <c r="AG203" t="s">
        <v>152</v>
      </c>
      <c r="AH203" s="1"/>
      <c r="AI203" s="1"/>
      <c r="AJ203" t="s">
        <v>1230</v>
      </c>
    </row>
    <row r="204" spans="29:36" x14ac:dyDescent="0.15">
      <c r="AC204">
        <f t="shared" si="4"/>
        <v>1</v>
      </c>
      <c r="AD204">
        <v>201</v>
      </c>
      <c r="AE204" t="s">
        <v>348</v>
      </c>
      <c r="AF204" t="s">
        <v>808</v>
      </c>
      <c r="AG204" t="s">
        <v>518</v>
      </c>
      <c r="AH204" s="1"/>
      <c r="AI204" s="1"/>
      <c r="AJ204" t="s">
        <v>1231</v>
      </c>
    </row>
    <row r="205" spans="29:36" x14ac:dyDescent="0.15">
      <c r="AC205">
        <f t="shared" si="4"/>
        <v>1</v>
      </c>
      <c r="AD205">
        <v>202</v>
      </c>
      <c r="AE205" t="s">
        <v>348</v>
      </c>
      <c r="AF205" t="s">
        <v>809</v>
      </c>
      <c r="AG205" t="s">
        <v>519</v>
      </c>
      <c r="AH205" s="1"/>
      <c r="AI205" s="1"/>
      <c r="AJ205" t="s">
        <v>1232</v>
      </c>
    </row>
    <row r="206" spans="29:36" x14ac:dyDescent="0.15">
      <c r="AC206">
        <f t="shared" si="4"/>
        <v>1</v>
      </c>
      <c r="AD206">
        <v>203</v>
      </c>
      <c r="AE206" t="s">
        <v>348</v>
      </c>
      <c r="AF206" t="s">
        <v>810</v>
      </c>
      <c r="AG206" t="s">
        <v>520</v>
      </c>
      <c r="AH206" s="1"/>
      <c r="AI206" s="1"/>
      <c r="AJ206" t="s">
        <v>1233</v>
      </c>
    </row>
    <row r="207" spans="29:36" x14ac:dyDescent="0.15">
      <c r="AC207">
        <f t="shared" si="4"/>
        <v>1</v>
      </c>
      <c r="AD207">
        <v>204</v>
      </c>
      <c r="AE207" t="s">
        <v>348</v>
      </c>
      <c r="AF207" t="s">
        <v>811</v>
      </c>
      <c r="AG207" t="s">
        <v>521</v>
      </c>
      <c r="AH207" s="1"/>
      <c r="AI207" s="1"/>
      <c r="AJ207" t="s">
        <v>1234</v>
      </c>
    </row>
    <row r="208" spans="29:36" x14ac:dyDescent="0.15">
      <c r="AC208">
        <f t="shared" si="4"/>
        <v>0</v>
      </c>
      <c r="AD208">
        <v>205</v>
      </c>
      <c r="AE208" t="s">
        <v>348</v>
      </c>
      <c r="AG208" t="s">
        <v>522</v>
      </c>
      <c r="AH208" s="1"/>
      <c r="AI208" s="1"/>
    </row>
    <row r="209" spans="29:36" x14ac:dyDescent="0.15">
      <c r="AC209">
        <f t="shared" si="4"/>
        <v>1</v>
      </c>
      <c r="AD209">
        <v>206</v>
      </c>
      <c r="AE209" t="s">
        <v>348</v>
      </c>
      <c r="AF209" t="s">
        <v>812</v>
      </c>
      <c r="AG209" s="1" t="s">
        <v>1473</v>
      </c>
      <c r="AH209" s="1"/>
      <c r="AI209" s="1"/>
      <c r="AJ209" t="s">
        <v>1235</v>
      </c>
    </row>
    <row r="210" spans="29:36" x14ac:dyDescent="0.15">
      <c r="AC210">
        <f t="shared" si="4"/>
        <v>1</v>
      </c>
      <c r="AD210">
        <v>207</v>
      </c>
      <c r="AE210" t="s">
        <v>348</v>
      </c>
      <c r="AF210" t="s">
        <v>813</v>
      </c>
      <c r="AG210" t="s">
        <v>523</v>
      </c>
      <c r="AH210" s="1"/>
      <c r="AI210" s="1"/>
      <c r="AJ210" t="s">
        <v>1236</v>
      </c>
    </row>
    <row r="211" spans="29:36" x14ac:dyDescent="0.15">
      <c r="AC211">
        <f t="shared" si="4"/>
        <v>1</v>
      </c>
      <c r="AD211">
        <v>208</v>
      </c>
      <c r="AE211" t="s">
        <v>348</v>
      </c>
      <c r="AF211" t="s">
        <v>814</v>
      </c>
      <c r="AG211" t="s">
        <v>524</v>
      </c>
      <c r="AH211" s="1"/>
      <c r="AI211" s="1"/>
      <c r="AJ211" t="s">
        <v>1237</v>
      </c>
    </row>
    <row r="212" spans="29:36" x14ac:dyDescent="0.15">
      <c r="AC212">
        <f t="shared" si="4"/>
        <v>1</v>
      </c>
      <c r="AD212">
        <v>209</v>
      </c>
      <c r="AE212" t="s">
        <v>348</v>
      </c>
      <c r="AF212" t="s">
        <v>815</v>
      </c>
      <c r="AG212" t="s">
        <v>525</v>
      </c>
      <c r="AH212" s="1"/>
      <c r="AI212" s="1"/>
      <c r="AJ212" t="s">
        <v>1238</v>
      </c>
    </row>
    <row r="213" spans="29:36" x14ac:dyDescent="0.15">
      <c r="AC213">
        <f t="shared" si="4"/>
        <v>1</v>
      </c>
      <c r="AD213">
        <v>210</v>
      </c>
      <c r="AE213" t="s">
        <v>348</v>
      </c>
      <c r="AF213" t="s">
        <v>816</v>
      </c>
      <c r="AG213" t="s">
        <v>526</v>
      </c>
      <c r="AH213" s="1"/>
      <c r="AI213" s="1"/>
      <c r="AJ213" t="s">
        <v>1239</v>
      </c>
    </row>
    <row r="214" spans="29:36" x14ac:dyDescent="0.15">
      <c r="AC214">
        <f t="shared" si="4"/>
        <v>1</v>
      </c>
      <c r="AD214">
        <v>211</v>
      </c>
      <c r="AE214" t="s">
        <v>348</v>
      </c>
      <c r="AF214" t="s">
        <v>817</v>
      </c>
      <c r="AG214" t="s">
        <v>154</v>
      </c>
      <c r="AH214" s="1"/>
      <c r="AI214" s="1"/>
      <c r="AJ214" t="s">
        <v>1240</v>
      </c>
    </row>
    <row r="215" spans="29:36" x14ac:dyDescent="0.15">
      <c r="AC215">
        <f t="shared" si="4"/>
        <v>1</v>
      </c>
      <c r="AD215">
        <v>212</v>
      </c>
      <c r="AE215" t="s">
        <v>348</v>
      </c>
      <c r="AF215" t="s">
        <v>818</v>
      </c>
      <c r="AG215" t="s">
        <v>155</v>
      </c>
      <c r="AH215" s="1"/>
      <c r="AI215" s="1"/>
      <c r="AJ215" t="s">
        <v>1241</v>
      </c>
    </row>
    <row r="216" spans="29:36" x14ac:dyDescent="0.15">
      <c r="AC216">
        <f t="shared" si="4"/>
        <v>1</v>
      </c>
      <c r="AD216">
        <v>213</v>
      </c>
      <c r="AE216" t="s">
        <v>348</v>
      </c>
      <c r="AF216" t="s">
        <v>819</v>
      </c>
      <c r="AG216" t="s">
        <v>156</v>
      </c>
      <c r="AH216" s="1"/>
      <c r="AI216" s="1"/>
      <c r="AJ216" t="s">
        <v>1242</v>
      </c>
    </row>
    <row r="217" spans="29:36" x14ac:dyDescent="0.15">
      <c r="AC217">
        <f t="shared" si="4"/>
        <v>1</v>
      </c>
      <c r="AD217">
        <v>214</v>
      </c>
      <c r="AE217" t="s">
        <v>348</v>
      </c>
      <c r="AF217" t="s">
        <v>820</v>
      </c>
      <c r="AG217" t="s">
        <v>157</v>
      </c>
      <c r="AH217" s="1"/>
      <c r="AI217" s="1"/>
      <c r="AJ217" t="s">
        <v>1098</v>
      </c>
    </row>
    <row r="218" spans="29:36" x14ac:dyDescent="0.15">
      <c r="AC218">
        <f t="shared" si="4"/>
        <v>0</v>
      </c>
      <c r="AD218">
        <v>215</v>
      </c>
      <c r="AE218" t="s">
        <v>348</v>
      </c>
      <c r="AG218" t="s">
        <v>158</v>
      </c>
      <c r="AH218" s="1"/>
      <c r="AI218" s="1"/>
    </row>
    <row r="219" spans="29:36" x14ac:dyDescent="0.15">
      <c r="AC219">
        <f t="shared" si="4"/>
        <v>1</v>
      </c>
      <c r="AD219">
        <v>216</v>
      </c>
      <c r="AE219" t="s">
        <v>349</v>
      </c>
      <c r="AF219" t="s">
        <v>821</v>
      </c>
      <c r="AG219" t="s">
        <v>159</v>
      </c>
      <c r="AH219" s="1"/>
      <c r="AI219" s="1"/>
      <c r="AJ219" t="s">
        <v>1243</v>
      </c>
    </row>
    <row r="220" spans="29:36" x14ac:dyDescent="0.15">
      <c r="AC220">
        <f t="shared" si="4"/>
        <v>1</v>
      </c>
      <c r="AD220">
        <v>217</v>
      </c>
      <c r="AE220" t="s">
        <v>349</v>
      </c>
      <c r="AF220" t="s">
        <v>822</v>
      </c>
      <c r="AG220" t="s">
        <v>160</v>
      </c>
      <c r="AH220" s="1"/>
      <c r="AI220" s="1"/>
      <c r="AJ220" t="s">
        <v>1474</v>
      </c>
    </row>
    <row r="221" spans="29:36" x14ac:dyDescent="0.15">
      <c r="AC221">
        <f t="shared" si="4"/>
        <v>1</v>
      </c>
      <c r="AD221">
        <v>218</v>
      </c>
      <c r="AE221" t="s">
        <v>349</v>
      </c>
      <c r="AF221" t="s">
        <v>823</v>
      </c>
      <c r="AG221" t="s">
        <v>161</v>
      </c>
      <c r="AH221" s="1"/>
      <c r="AI221" s="1"/>
      <c r="AJ221" t="s">
        <v>1244</v>
      </c>
    </row>
    <row r="222" spans="29:36" x14ac:dyDescent="0.15">
      <c r="AC222">
        <f t="shared" si="4"/>
        <v>1</v>
      </c>
      <c r="AD222">
        <v>219</v>
      </c>
      <c r="AE222" t="s">
        <v>349</v>
      </c>
      <c r="AF222" t="s">
        <v>824</v>
      </c>
      <c r="AG222" t="s">
        <v>162</v>
      </c>
      <c r="AH222" s="1"/>
      <c r="AI222" s="1"/>
      <c r="AJ222" t="s">
        <v>1245</v>
      </c>
    </row>
    <row r="223" spans="29:36" x14ac:dyDescent="0.15">
      <c r="AC223">
        <f t="shared" si="4"/>
        <v>1</v>
      </c>
      <c r="AD223">
        <v>220</v>
      </c>
      <c r="AE223" t="s">
        <v>349</v>
      </c>
      <c r="AF223" t="s">
        <v>825</v>
      </c>
      <c r="AG223" t="s">
        <v>163</v>
      </c>
      <c r="AH223" s="1"/>
      <c r="AI223" s="1"/>
      <c r="AJ223" t="s">
        <v>1246</v>
      </c>
    </row>
    <row r="224" spans="29:36" x14ac:dyDescent="0.15">
      <c r="AC224">
        <f t="shared" si="4"/>
        <v>1</v>
      </c>
      <c r="AD224">
        <v>221</v>
      </c>
      <c r="AE224" t="s">
        <v>349</v>
      </c>
      <c r="AF224" t="s">
        <v>826</v>
      </c>
      <c r="AG224" t="s">
        <v>164</v>
      </c>
      <c r="AH224" s="1"/>
      <c r="AI224" s="1"/>
      <c r="AJ224" t="s">
        <v>1247</v>
      </c>
    </row>
    <row r="225" spans="29:36" x14ac:dyDescent="0.15">
      <c r="AC225">
        <f t="shared" si="4"/>
        <v>1</v>
      </c>
      <c r="AD225">
        <v>222</v>
      </c>
      <c r="AE225" t="s">
        <v>349</v>
      </c>
      <c r="AF225" t="s">
        <v>620</v>
      </c>
      <c r="AG225" t="s">
        <v>165</v>
      </c>
      <c r="AH225" s="1"/>
      <c r="AI225" s="1"/>
      <c r="AJ225" t="s">
        <v>621</v>
      </c>
    </row>
    <row r="226" spans="29:36" x14ac:dyDescent="0.15">
      <c r="AC226">
        <f t="shared" si="4"/>
        <v>1</v>
      </c>
      <c r="AD226">
        <v>223</v>
      </c>
      <c r="AE226" t="s">
        <v>350</v>
      </c>
      <c r="AF226" t="s">
        <v>827</v>
      </c>
      <c r="AG226" t="s">
        <v>166</v>
      </c>
      <c r="AH226" s="1"/>
      <c r="AI226" s="1"/>
      <c r="AJ226" t="s">
        <v>1248</v>
      </c>
    </row>
    <row r="227" spans="29:36" x14ac:dyDescent="0.15">
      <c r="AC227">
        <f t="shared" si="4"/>
        <v>1</v>
      </c>
      <c r="AD227">
        <v>224</v>
      </c>
      <c r="AE227" t="s">
        <v>350</v>
      </c>
      <c r="AF227" t="s">
        <v>828</v>
      </c>
      <c r="AG227" t="s">
        <v>167</v>
      </c>
      <c r="AH227" s="1"/>
      <c r="AI227" s="1"/>
      <c r="AJ227" t="s">
        <v>1249</v>
      </c>
    </row>
    <row r="228" spans="29:36" x14ac:dyDescent="0.15">
      <c r="AC228">
        <f t="shared" si="4"/>
        <v>1</v>
      </c>
      <c r="AD228">
        <v>225</v>
      </c>
      <c r="AE228" t="s">
        <v>351</v>
      </c>
      <c r="AF228" t="s">
        <v>829</v>
      </c>
      <c r="AG228" t="s">
        <v>527</v>
      </c>
      <c r="AH228" s="1"/>
      <c r="AI228" s="1"/>
      <c r="AJ228" t="s">
        <v>1250</v>
      </c>
    </row>
    <row r="229" spans="29:36" x14ac:dyDescent="0.15">
      <c r="AC229">
        <f t="shared" si="4"/>
        <v>1</v>
      </c>
      <c r="AD229">
        <v>226</v>
      </c>
      <c r="AE229" t="s">
        <v>351</v>
      </c>
      <c r="AF229" t="s">
        <v>830</v>
      </c>
      <c r="AG229" t="s">
        <v>528</v>
      </c>
      <c r="AH229" s="1"/>
      <c r="AI229" s="1"/>
      <c r="AJ229" t="s">
        <v>1251</v>
      </c>
    </row>
    <row r="230" spans="29:36" x14ac:dyDescent="0.15">
      <c r="AC230">
        <f t="shared" si="4"/>
        <v>1</v>
      </c>
      <c r="AD230">
        <v>227</v>
      </c>
      <c r="AE230" t="s">
        <v>351</v>
      </c>
      <c r="AF230" t="s">
        <v>831</v>
      </c>
      <c r="AG230" t="s">
        <v>529</v>
      </c>
      <c r="AH230" s="1"/>
      <c r="AI230" s="1"/>
      <c r="AJ230" t="s">
        <v>1252</v>
      </c>
    </row>
    <row r="231" spans="29:36" x14ac:dyDescent="0.15">
      <c r="AC231">
        <f t="shared" si="4"/>
        <v>1</v>
      </c>
      <c r="AD231">
        <v>228</v>
      </c>
      <c r="AE231" t="s">
        <v>351</v>
      </c>
      <c r="AF231" t="s">
        <v>832</v>
      </c>
      <c r="AG231" t="s">
        <v>530</v>
      </c>
      <c r="AH231" s="1"/>
      <c r="AI231" s="1"/>
      <c r="AJ231" t="s">
        <v>1253</v>
      </c>
    </row>
    <row r="232" spans="29:36" x14ac:dyDescent="0.15">
      <c r="AC232">
        <f t="shared" si="4"/>
        <v>1</v>
      </c>
      <c r="AD232">
        <v>229</v>
      </c>
      <c r="AE232" t="s">
        <v>351</v>
      </c>
      <c r="AF232" t="s">
        <v>833</v>
      </c>
      <c r="AG232" t="s">
        <v>531</v>
      </c>
      <c r="AH232" s="1"/>
      <c r="AI232" s="1"/>
      <c r="AJ232" t="s">
        <v>1254</v>
      </c>
    </row>
    <row r="233" spans="29:36" x14ac:dyDescent="0.15">
      <c r="AC233">
        <f t="shared" si="4"/>
        <v>1</v>
      </c>
      <c r="AD233">
        <v>230</v>
      </c>
      <c r="AE233" t="s">
        <v>351</v>
      </c>
      <c r="AF233" t="s">
        <v>834</v>
      </c>
      <c r="AG233" t="s">
        <v>532</v>
      </c>
      <c r="AH233" s="1"/>
      <c r="AI233" s="1"/>
      <c r="AJ233" t="s">
        <v>1255</v>
      </c>
    </row>
    <row r="234" spans="29:36" x14ac:dyDescent="0.15">
      <c r="AC234">
        <f t="shared" si="4"/>
        <v>1</v>
      </c>
      <c r="AD234">
        <v>231</v>
      </c>
      <c r="AE234" t="s">
        <v>351</v>
      </c>
      <c r="AF234" t="s">
        <v>835</v>
      </c>
      <c r="AG234" t="s">
        <v>169</v>
      </c>
      <c r="AH234" s="1"/>
      <c r="AI234" s="1"/>
      <c r="AJ234" t="s">
        <v>1077</v>
      </c>
    </row>
    <row r="235" spans="29:36" x14ac:dyDescent="0.15">
      <c r="AC235">
        <f t="shared" si="4"/>
        <v>1</v>
      </c>
      <c r="AD235">
        <v>232</v>
      </c>
      <c r="AE235" t="s">
        <v>351</v>
      </c>
      <c r="AF235" t="s">
        <v>836</v>
      </c>
      <c r="AG235" t="s">
        <v>533</v>
      </c>
      <c r="AH235" s="1"/>
      <c r="AI235" s="1"/>
      <c r="AJ235" t="s">
        <v>1256</v>
      </c>
    </row>
    <row r="236" spans="29:36" x14ac:dyDescent="0.15">
      <c r="AC236">
        <f t="shared" si="4"/>
        <v>1</v>
      </c>
      <c r="AD236">
        <v>233</v>
      </c>
      <c r="AE236" t="s">
        <v>351</v>
      </c>
      <c r="AF236" t="s">
        <v>837</v>
      </c>
      <c r="AG236" t="s">
        <v>534</v>
      </c>
      <c r="AH236" s="1"/>
      <c r="AI236" s="1"/>
      <c r="AJ236" t="s">
        <v>1257</v>
      </c>
    </row>
    <row r="237" spans="29:36" x14ac:dyDescent="0.15">
      <c r="AC237">
        <f t="shared" si="4"/>
        <v>1</v>
      </c>
      <c r="AD237">
        <v>234</v>
      </c>
      <c r="AE237" t="s">
        <v>351</v>
      </c>
      <c r="AF237" t="s">
        <v>838</v>
      </c>
      <c r="AG237" t="s">
        <v>535</v>
      </c>
      <c r="AH237" s="1"/>
      <c r="AI237" s="1"/>
      <c r="AJ237" t="s">
        <v>1258</v>
      </c>
    </row>
    <row r="238" spans="29:36" x14ac:dyDescent="0.15">
      <c r="AC238">
        <f t="shared" si="4"/>
        <v>1</v>
      </c>
      <c r="AD238">
        <v>235</v>
      </c>
      <c r="AE238" t="s">
        <v>351</v>
      </c>
      <c r="AF238" t="s">
        <v>839</v>
      </c>
      <c r="AG238" t="s">
        <v>536</v>
      </c>
      <c r="AH238" s="1"/>
      <c r="AI238" s="1"/>
      <c r="AJ238" t="s">
        <v>1259</v>
      </c>
    </row>
    <row r="239" spans="29:36" x14ac:dyDescent="0.15">
      <c r="AC239">
        <f t="shared" si="4"/>
        <v>1</v>
      </c>
      <c r="AD239">
        <v>236</v>
      </c>
      <c r="AE239" t="s">
        <v>351</v>
      </c>
      <c r="AF239" t="s">
        <v>840</v>
      </c>
      <c r="AG239" t="s">
        <v>537</v>
      </c>
      <c r="AH239" s="1"/>
      <c r="AI239" s="1"/>
      <c r="AJ239" t="s">
        <v>1260</v>
      </c>
    </row>
    <row r="240" spans="29:36" x14ac:dyDescent="0.15">
      <c r="AC240">
        <f t="shared" si="4"/>
        <v>0</v>
      </c>
      <c r="AD240">
        <v>237</v>
      </c>
      <c r="AE240" t="s">
        <v>351</v>
      </c>
      <c r="AG240" t="s">
        <v>538</v>
      </c>
      <c r="AH240" s="1"/>
      <c r="AI240" s="1"/>
    </row>
    <row r="241" spans="29:36" x14ac:dyDescent="0.15">
      <c r="AC241">
        <f t="shared" si="4"/>
        <v>1</v>
      </c>
      <c r="AD241">
        <v>238</v>
      </c>
      <c r="AE241" t="s">
        <v>351</v>
      </c>
      <c r="AF241" t="s">
        <v>841</v>
      </c>
      <c r="AG241" t="s">
        <v>539</v>
      </c>
      <c r="AH241" s="1"/>
      <c r="AI241" s="1"/>
      <c r="AJ241" t="s">
        <v>1261</v>
      </c>
    </row>
    <row r="242" spans="29:36" x14ac:dyDescent="0.15">
      <c r="AC242">
        <f t="shared" si="4"/>
        <v>1</v>
      </c>
      <c r="AD242">
        <v>239</v>
      </c>
      <c r="AE242" t="s">
        <v>351</v>
      </c>
      <c r="AF242" t="s">
        <v>842</v>
      </c>
      <c r="AG242" t="s">
        <v>540</v>
      </c>
      <c r="AH242" s="1"/>
      <c r="AI242" s="1"/>
      <c r="AJ242" t="s">
        <v>1262</v>
      </c>
    </row>
    <row r="243" spans="29:36" x14ac:dyDescent="0.15">
      <c r="AC243">
        <f t="shared" si="4"/>
        <v>0</v>
      </c>
      <c r="AD243">
        <v>240</v>
      </c>
      <c r="AE243" t="s">
        <v>351</v>
      </c>
      <c r="AG243" t="s">
        <v>541</v>
      </c>
      <c r="AH243" s="1"/>
      <c r="AI243" s="1"/>
    </row>
    <row r="244" spans="29:36" x14ac:dyDescent="0.15">
      <c r="AC244">
        <f t="shared" si="4"/>
        <v>1</v>
      </c>
      <c r="AD244">
        <v>241</v>
      </c>
      <c r="AE244" t="s">
        <v>352</v>
      </c>
      <c r="AF244" t="s">
        <v>843</v>
      </c>
      <c r="AG244" t="s">
        <v>171</v>
      </c>
      <c r="AH244" s="1"/>
      <c r="AI244" s="1"/>
      <c r="AJ244" t="s">
        <v>1263</v>
      </c>
    </row>
    <row r="245" spans="29:36" x14ac:dyDescent="0.15">
      <c r="AC245">
        <f t="shared" si="4"/>
        <v>1</v>
      </c>
      <c r="AD245">
        <v>242</v>
      </c>
      <c r="AE245" t="s">
        <v>352</v>
      </c>
      <c r="AF245" t="s">
        <v>844</v>
      </c>
      <c r="AG245" t="s">
        <v>172</v>
      </c>
      <c r="AH245" s="1"/>
      <c r="AI245" s="1"/>
      <c r="AJ245" t="s">
        <v>1264</v>
      </c>
    </row>
    <row r="246" spans="29:36" x14ac:dyDescent="0.15">
      <c r="AC246">
        <f t="shared" si="4"/>
        <v>1</v>
      </c>
      <c r="AD246">
        <v>243</v>
      </c>
      <c r="AE246" t="s">
        <v>352</v>
      </c>
      <c r="AF246" t="s">
        <v>845</v>
      </c>
      <c r="AG246" t="s">
        <v>173</v>
      </c>
      <c r="AH246" s="1"/>
      <c r="AI246" s="1"/>
      <c r="AJ246" t="s">
        <v>1265</v>
      </c>
    </row>
    <row r="247" spans="29:36" x14ac:dyDescent="0.15">
      <c r="AC247">
        <f t="shared" si="4"/>
        <v>1</v>
      </c>
      <c r="AD247">
        <v>244</v>
      </c>
      <c r="AE247" t="s">
        <v>352</v>
      </c>
      <c r="AF247" t="s">
        <v>846</v>
      </c>
      <c r="AG247" t="s">
        <v>174</v>
      </c>
      <c r="AH247" s="1"/>
      <c r="AI247" s="1"/>
      <c r="AJ247" t="s">
        <v>1266</v>
      </c>
    </row>
    <row r="248" spans="29:36" x14ac:dyDescent="0.15">
      <c r="AC248">
        <f t="shared" si="4"/>
        <v>1</v>
      </c>
      <c r="AD248">
        <v>245</v>
      </c>
      <c r="AE248" t="s">
        <v>352</v>
      </c>
      <c r="AF248" t="s">
        <v>847</v>
      </c>
      <c r="AG248" t="s">
        <v>175</v>
      </c>
      <c r="AH248" s="1"/>
      <c r="AI248" s="1"/>
      <c r="AJ248" t="s">
        <v>1267</v>
      </c>
    </row>
    <row r="249" spans="29:36" x14ac:dyDescent="0.15">
      <c r="AC249">
        <f t="shared" si="4"/>
        <v>1</v>
      </c>
      <c r="AD249">
        <v>246</v>
      </c>
      <c r="AE249" t="s">
        <v>352</v>
      </c>
      <c r="AF249" t="s">
        <v>848</v>
      </c>
      <c r="AG249" t="s">
        <v>176</v>
      </c>
      <c r="AH249" s="1"/>
      <c r="AI249" s="1"/>
      <c r="AJ249" t="s">
        <v>1268</v>
      </c>
    </row>
    <row r="250" spans="29:36" x14ac:dyDescent="0.15">
      <c r="AC250">
        <f t="shared" si="4"/>
        <v>1</v>
      </c>
      <c r="AD250">
        <v>247</v>
      </c>
      <c r="AE250" t="s">
        <v>352</v>
      </c>
      <c r="AF250" t="s">
        <v>849</v>
      </c>
      <c r="AG250" t="s">
        <v>177</v>
      </c>
      <c r="AH250" s="1"/>
      <c r="AI250" s="1"/>
      <c r="AJ250" t="s">
        <v>1269</v>
      </c>
    </row>
    <row r="251" spans="29:36" x14ac:dyDescent="0.15">
      <c r="AC251">
        <f t="shared" si="4"/>
        <v>1</v>
      </c>
      <c r="AD251">
        <v>248</v>
      </c>
      <c r="AE251" t="s">
        <v>353</v>
      </c>
      <c r="AF251" t="s">
        <v>850</v>
      </c>
      <c r="AG251" t="s">
        <v>178</v>
      </c>
      <c r="AH251" s="1"/>
      <c r="AI251" s="1"/>
      <c r="AJ251" t="s">
        <v>1270</v>
      </c>
    </row>
    <row r="252" spans="29:36" x14ac:dyDescent="0.15">
      <c r="AC252">
        <f t="shared" si="4"/>
        <v>1</v>
      </c>
      <c r="AD252">
        <v>249</v>
      </c>
      <c r="AE252" t="s">
        <v>353</v>
      </c>
      <c r="AF252" t="s">
        <v>851</v>
      </c>
      <c r="AG252" t="s">
        <v>179</v>
      </c>
      <c r="AH252" s="1"/>
      <c r="AI252" s="1"/>
      <c r="AJ252" t="s">
        <v>1271</v>
      </c>
    </row>
    <row r="253" spans="29:36" x14ac:dyDescent="0.15">
      <c r="AC253">
        <f t="shared" si="4"/>
        <v>1</v>
      </c>
      <c r="AD253">
        <v>250</v>
      </c>
      <c r="AE253" t="s">
        <v>353</v>
      </c>
      <c r="AF253" t="s">
        <v>852</v>
      </c>
      <c r="AG253" t="s">
        <v>180</v>
      </c>
      <c r="AH253" s="1"/>
      <c r="AI253" s="1"/>
      <c r="AJ253" t="s">
        <v>1272</v>
      </c>
    </row>
    <row r="254" spans="29:36" x14ac:dyDescent="0.15">
      <c r="AC254">
        <f t="shared" si="4"/>
        <v>1</v>
      </c>
      <c r="AD254">
        <v>251</v>
      </c>
      <c r="AE254" t="s">
        <v>353</v>
      </c>
      <c r="AF254" t="s">
        <v>853</v>
      </c>
      <c r="AG254" t="s">
        <v>181</v>
      </c>
      <c r="AH254" s="1"/>
      <c r="AI254" s="1"/>
      <c r="AJ254" t="s">
        <v>1273</v>
      </c>
    </row>
    <row r="255" spans="29:36" x14ac:dyDescent="0.15">
      <c r="AC255">
        <f t="shared" si="4"/>
        <v>1</v>
      </c>
      <c r="AD255">
        <v>252</v>
      </c>
      <c r="AE255" t="s">
        <v>353</v>
      </c>
      <c r="AF255" t="s">
        <v>854</v>
      </c>
      <c r="AG255" t="s">
        <v>182</v>
      </c>
      <c r="AH255" s="1"/>
      <c r="AI255" s="1"/>
      <c r="AJ255" t="s">
        <v>1274</v>
      </c>
    </row>
    <row r="256" spans="29:36" x14ac:dyDescent="0.15">
      <c r="AC256">
        <f t="shared" si="4"/>
        <v>1</v>
      </c>
      <c r="AD256">
        <v>253</v>
      </c>
      <c r="AE256" t="s">
        <v>353</v>
      </c>
      <c r="AF256" t="s">
        <v>855</v>
      </c>
      <c r="AG256" t="s">
        <v>183</v>
      </c>
      <c r="AH256" s="1"/>
      <c r="AI256" s="1"/>
      <c r="AJ256" t="s">
        <v>1275</v>
      </c>
    </row>
    <row r="257" spans="29:36" x14ac:dyDescent="0.15">
      <c r="AC257">
        <f t="shared" si="4"/>
        <v>1</v>
      </c>
      <c r="AD257">
        <v>254</v>
      </c>
      <c r="AE257" t="s">
        <v>353</v>
      </c>
      <c r="AF257" t="s">
        <v>856</v>
      </c>
      <c r="AG257" t="s">
        <v>184</v>
      </c>
      <c r="AH257" s="1"/>
      <c r="AI257" s="1"/>
      <c r="AJ257" t="s">
        <v>1276</v>
      </c>
    </row>
    <row r="258" spans="29:36" x14ac:dyDescent="0.15">
      <c r="AC258">
        <f t="shared" si="4"/>
        <v>1</v>
      </c>
      <c r="AD258">
        <v>255</v>
      </c>
      <c r="AE258" t="s">
        <v>353</v>
      </c>
      <c r="AF258" t="s">
        <v>857</v>
      </c>
      <c r="AG258" t="s">
        <v>185</v>
      </c>
      <c r="AH258" s="1"/>
      <c r="AI258" s="1"/>
      <c r="AJ258" t="s">
        <v>1277</v>
      </c>
    </row>
    <row r="259" spans="29:36" x14ac:dyDescent="0.15">
      <c r="AC259">
        <f t="shared" si="4"/>
        <v>1</v>
      </c>
      <c r="AD259">
        <v>256</v>
      </c>
      <c r="AE259" t="s">
        <v>353</v>
      </c>
      <c r="AF259" t="s">
        <v>858</v>
      </c>
      <c r="AG259" t="s">
        <v>186</v>
      </c>
      <c r="AH259" s="1"/>
      <c r="AI259" s="1"/>
      <c r="AJ259" t="s">
        <v>1278</v>
      </c>
    </row>
    <row r="260" spans="29:36" x14ac:dyDescent="0.15">
      <c r="AC260">
        <f t="shared" si="4"/>
        <v>1</v>
      </c>
      <c r="AD260">
        <v>257</v>
      </c>
      <c r="AE260" t="s">
        <v>353</v>
      </c>
      <c r="AF260" t="s">
        <v>859</v>
      </c>
      <c r="AG260" t="s">
        <v>187</v>
      </c>
      <c r="AH260" s="1"/>
      <c r="AI260" s="1"/>
      <c r="AJ260" t="s">
        <v>1279</v>
      </c>
    </row>
    <row r="261" spans="29:36" x14ac:dyDescent="0.15">
      <c r="AC261">
        <f t="shared" ref="AC261:AC324" si="5">COUNTIF($AF$4:$AF$428,AF261)</f>
        <v>1</v>
      </c>
      <c r="AD261">
        <v>258</v>
      </c>
      <c r="AE261" t="s">
        <v>353</v>
      </c>
      <c r="AF261" t="s">
        <v>860</v>
      </c>
      <c r="AG261" t="s">
        <v>188</v>
      </c>
      <c r="AH261" s="1"/>
      <c r="AI261" s="1"/>
      <c r="AJ261" t="s">
        <v>1280</v>
      </c>
    </row>
    <row r="262" spans="29:36" x14ac:dyDescent="0.15">
      <c r="AC262">
        <f t="shared" si="5"/>
        <v>1</v>
      </c>
      <c r="AD262">
        <v>259</v>
      </c>
      <c r="AE262" t="s">
        <v>353</v>
      </c>
      <c r="AF262" t="s">
        <v>861</v>
      </c>
      <c r="AG262" t="s">
        <v>189</v>
      </c>
      <c r="AH262" s="1"/>
      <c r="AI262" s="1"/>
      <c r="AJ262" t="s">
        <v>1281</v>
      </c>
    </row>
    <row r="263" spans="29:36" x14ac:dyDescent="0.15">
      <c r="AC263">
        <f t="shared" si="5"/>
        <v>1</v>
      </c>
      <c r="AD263">
        <v>260</v>
      </c>
      <c r="AE263" t="s">
        <v>353</v>
      </c>
      <c r="AF263" t="s">
        <v>862</v>
      </c>
      <c r="AG263" t="s">
        <v>190</v>
      </c>
      <c r="AH263" s="1"/>
      <c r="AI263" s="1"/>
      <c r="AJ263" t="s">
        <v>1282</v>
      </c>
    </row>
    <row r="264" spans="29:36" x14ac:dyDescent="0.15">
      <c r="AC264">
        <f t="shared" si="5"/>
        <v>1</v>
      </c>
      <c r="AD264">
        <v>261</v>
      </c>
      <c r="AE264" t="s">
        <v>354</v>
      </c>
      <c r="AF264" t="s">
        <v>863</v>
      </c>
      <c r="AG264" t="s">
        <v>191</v>
      </c>
      <c r="AH264" s="1"/>
      <c r="AI264" s="1"/>
      <c r="AJ264" t="s">
        <v>1283</v>
      </c>
    </row>
    <row r="265" spans="29:36" x14ac:dyDescent="0.15">
      <c r="AC265">
        <f t="shared" si="5"/>
        <v>1</v>
      </c>
      <c r="AD265">
        <v>262</v>
      </c>
      <c r="AE265" t="s">
        <v>354</v>
      </c>
      <c r="AF265" t="s">
        <v>864</v>
      </c>
      <c r="AG265" t="s">
        <v>192</v>
      </c>
      <c r="AH265" s="1"/>
      <c r="AI265" s="1"/>
      <c r="AJ265" t="s">
        <v>1284</v>
      </c>
    </row>
    <row r="266" spans="29:36" x14ac:dyDescent="0.15">
      <c r="AC266">
        <f t="shared" si="5"/>
        <v>1</v>
      </c>
      <c r="AD266">
        <v>263</v>
      </c>
      <c r="AE266" t="s">
        <v>354</v>
      </c>
      <c r="AF266" t="s">
        <v>865</v>
      </c>
      <c r="AG266" t="s">
        <v>193</v>
      </c>
      <c r="AH266" s="1"/>
      <c r="AI266" s="1"/>
      <c r="AJ266" t="s">
        <v>1285</v>
      </c>
    </row>
    <row r="267" spans="29:36" x14ac:dyDescent="0.15">
      <c r="AC267">
        <f t="shared" si="5"/>
        <v>1</v>
      </c>
      <c r="AD267">
        <v>264</v>
      </c>
      <c r="AE267" t="s">
        <v>354</v>
      </c>
      <c r="AF267" t="s">
        <v>866</v>
      </c>
      <c r="AG267" t="s">
        <v>194</v>
      </c>
      <c r="AH267" s="1"/>
      <c r="AI267" s="1"/>
      <c r="AJ267" t="s">
        <v>1286</v>
      </c>
    </row>
    <row r="268" spans="29:36" x14ac:dyDescent="0.15">
      <c r="AC268">
        <f t="shared" si="5"/>
        <v>1</v>
      </c>
      <c r="AD268">
        <v>265</v>
      </c>
      <c r="AE268" t="s">
        <v>354</v>
      </c>
      <c r="AF268" t="s">
        <v>867</v>
      </c>
      <c r="AG268" t="s">
        <v>195</v>
      </c>
      <c r="AH268" s="1"/>
      <c r="AI268" s="1"/>
      <c r="AJ268" t="s">
        <v>1287</v>
      </c>
    </row>
    <row r="269" spans="29:36" x14ac:dyDescent="0.15">
      <c r="AC269">
        <f t="shared" si="5"/>
        <v>1</v>
      </c>
      <c r="AD269">
        <v>266</v>
      </c>
      <c r="AE269" t="s">
        <v>354</v>
      </c>
      <c r="AF269" t="s">
        <v>868</v>
      </c>
      <c r="AG269" t="s">
        <v>196</v>
      </c>
      <c r="AH269" s="1"/>
      <c r="AI269" s="1"/>
      <c r="AJ269" t="s">
        <v>1288</v>
      </c>
    </row>
    <row r="270" spans="29:36" x14ac:dyDescent="0.15">
      <c r="AC270">
        <f t="shared" si="5"/>
        <v>1</v>
      </c>
      <c r="AD270">
        <v>267</v>
      </c>
      <c r="AE270" t="s">
        <v>354</v>
      </c>
      <c r="AF270" t="s">
        <v>869</v>
      </c>
      <c r="AG270" t="s">
        <v>197</v>
      </c>
      <c r="AH270" s="1"/>
      <c r="AI270" s="1"/>
      <c r="AJ270" t="s">
        <v>1289</v>
      </c>
    </row>
    <row r="271" spans="29:36" x14ac:dyDescent="0.15">
      <c r="AC271">
        <f t="shared" si="5"/>
        <v>1</v>
      </c>
      <c r="AD271">
        <v>268</v>
      </c>
      <c r="AE271" t="s">
        <v>354</v>
      </c>
      <c r="AF271" t="s">
        <v>870</v>
      </c>
      <c r="AG271" t="s">
        <v>198</v>
      </c>
      <c r="AH271" s="1"/>
      <c r="AI271" s="1"/>
      <c r="AJ271" t="s">
        <v>1290</v>
      </c>
    </row>
    <row r="272" spans="29:36" x14ac:dyDescent="0.15">
      <c r="AC272">
        <f t="shared" si="5"/>
        <v>1</v>
      </c>
      <c r="AD272">
        <v>269</v>
      </c>
      <c r="AE272" t="s">
        <v>354</v>
      </c>
      <c r="AF272" t="s">
        <v>871</v>
      </c>
      <c r="AG272" t="s">
        <v>199</v>
      </c>
      <c r="AH272" s="1"/>
      <c r="AI272" s="1"/>
      <c r="AJ272" t="s">
        <v>1291</v>
      </c>
    </row>
    <row r="273" spans="29:36" x14ac:dyDescent="0.15">
      <c r="AC273">
        <f t="shared" si="5"/>
        <v>1</v>
      </c>
      <c r="AD273">
        <v>270</v>
      </c>
      <c r="AE273" t="s">
        <v>354</v>
      </c>
      <c r="AF273" t="s">
        <v>872</v>
      </c>
      <c r="AG273" t="s">
        <v>200</v>
      </c>
      <c r="AH273" s="1"/>
      <c r="AI273" s="1"/>
      <c r="AJ273" t="s">
        <v>1292</v>
      </c>
    </row>
    <row r="274" spans="29:36" x14ac:dyDescent="0.15">
      <c r="AC274">
        <f t="shared" si="5"/>
        <v>1</v>
      </c>
      <c r="AD274">
        <v>271</v>
      </c>
      <c r="AE274" t="s">
        <v>354</v>
      </c>
      <c r="AF274" t="s">
        <v>873</v>
      </c>
      <c r="AG274" t="s">
        <v>201</v>
      </c>
      <c r="AH274" s="1"/>
      <c r="AI274" s="1"/>
      <c r="AJ274" t="s">
        <v>1293</v>
      </c>
    </row>
    <row r="275" spans="29:36" x14ac:dyDescent="0.15">
      <c r="AC275">
        <f t="shared" si="5"/>
        <v>1</v>
      </c>
      <c r="AD275">
        <v>272</v>
      </c>
      <c r="AE275" t="s">
        <v>354</v>
      </c>
      <c r="AF275" t="s">
        <v>1475</v>
      </c>
      <c r="AG275" t="s">
        <v>202</v>
      </c>
      <c r="AH275" s="1"/>
      <c r="AI275" s="1"/>
      <c r="AJ275" t="s">
        <v>1476</v>
      </c>
    </row>
    <row r="276" spans="29:36" x14ac:dyDescent="0.15">
      <c r="AC276">
        <f t="shared" si="5"/>
        <v>0</v>
      </c>
      <c r="AD276">
        <v>273</v>
      </c>
      <c r="AE276" t="s">
        <v>354</v>
      </c>
      <c r="AG276" t="s">
        <v>203</v>
      </c>
      <c r="AH276" s="1"/>
      <c r="AI276" s="1"/>
    </row>
    <row r="277" spans="29:36" x14ac:dyDescent="0.15">
      <c r="AC277">
        <f t="shared" si="5"/>
        <v>1</v>
      </c>
      <c r="AD277">
        <v>274</v>
      </c>
      <c r="AE277" t="s">
        <v>354</v>
      </c>
      <c r="AF277" t="s">
        <v>874</v>
      </c>
      <c r="AG277" t="s">
        <v>204</v>
      </c>
      <c r="AH277" s="1"/>
      <c r="AI277" s="1"/>
      <c r="AJ277" t="s">
        <v>1294</v>
      </c>
    </row>
    <row r="278" spans="29:36" x14ac:dyDescent="0.15">
      <c r="AC278">
        <f t="shared" si="5"/>
        <v>1</v>
      </c>
      <c r="AD278">
        <v>275</v>
      </c>
      <c r="AE278" t="s">
        <v>354</v>
      </c>
      <c r="AF278" t="s">
        <v>875</v>
      </c>
      <c r="AG278" t="s">
        <v>205</v>
      </c>
      <c r="AH278" s="1"/>
      <c r="AI278" s="1"/>
      <c r="AJ278" t="s">
        <v>1295</v>
      </c>
    </row>
    <row r="279" spans="29:36" x14ac:dyDescent="0.15">
      <c r="AC279">
        <f t="shared" si="5"/>
        <v>1</v>
      </c>
      <c r="AD279">
        <v>276</v>
      </c>
      <c r="AE279" t="s">
        <v>355</v>
      </c>
      <c r="AF279" t="s">
        <v>876</v>
      </c>
      <c r="AG279" t="s">
        <v>206</v>
      </c>
      <c r="AH279" s="1"/>
      <c r="AI279" s="1"/>
      <c r="AJ279" t="s">
        <v>1296</v>
      </c>
    </row>
    <row r="280" spans="29:36" x14ac:dyDescent="0.15">
      <c r="AC280">
        <f t="shared" si="5"/>
        <v>1</v>
      </c>
      <c r="AD280">
        <v>277</v>
      </c>
      <c r="AE280" t="s">
        <v>355</v>
      </c>
      <c r="AF280" t="s">
        <v>877</v>
      </c>
      <c r="AG280" t="s">
        <v>207</v>
      </c>
      <c r="AH280" s="1"/>
      <c r="AI280" s="1"/>
      <c r="AJ280" t="s">
        <v>1297</v>
      </c>
    </row>
    <row r="281" spans="29:36" x14ac:dyDescent="0.15">
      <c r="AC281">
        <f t="shared" si="5"/>
        <v>1</v>
      </c>
      <c r="AD281">
        <v>278</v>
      </c>
      <c r="AE281" t="s">
        <v>355</v>
      </c>
      <c r="AF281" t="s">
        <v>878</v>
      </c>
      <c r="AG281" t="s">
        <v>208</v>
      </c>
      <c r="AH281" s="1"/>
      <c r="AI281" s="1"/>
      <c r="AJ281" t="s">
        <v>1298</v>
      </c>
    </row>
    <row r="282" spans="29:36" x14ac:dyDescent="0.15">
      <c r="AC282">
        <f t="shared" si="5"/>
        <v>1</v>
      </c>
      <c r="AD282">
        <v>279</v>
      </c>
      <c r="AE282" t="s">
        <v>355</v>
      </c>
      <c r="AF282" t="s">
        <v>879</v>
      </c>
      <c r="AG282" t="s">
        <v>209</v>
      </c>
      <c r="AH282" s="1"/>
      <c r="AI282" s="1"/>
      <c r="AJ282" t="s">
        <v>1299</v>
      </c>
    </row>
    <row r="283" spans="29:36" x14ac:dyDescent="0.15">
      <c r="AC283">
        <f t="shared" si="5"/>
        <v>1</v>
      </c>
      <c r="AD283">
        <v>280</v>
      </c>
      <c r="AE283" t="s">
        <v>355</v>
      </c>
      <c r="AF283" t="s">
        <v>880</v>
      </c>
      <c r="AG283" t="s">
        <v>210</v>
      </c>
      <c r="AH283" s="1"/>
      <c r="AI283" s="1"/>
      <c r="AJ283" t="s">
        <v>1300</v>
      </c>
    </row>
    <row r="284" spans="29:36" x14ac:dyDescent="0.15">
      <c r="AC284">
        <f t="shared" si="5"/>
        <v>1</v>
      </c>
      <c r="AD284">
        <v>281</v>
      </c>
      <c r="AE284" t="s">
        <v>355</v>
      </c>
      <c r="AF284" t="s">
        <v>881</v>
      </c>
      <c r="AG284" t="s">
        <v>211</v>
      </c>
      <c r="AH284" s="1"/>
      <c r="AI284" s="1"/>
      <c r="AJ284" t="s">
        <v>1301</v>
      </c>
    </row>
    <row r="285" spans="29:36" x14ac:dyDescent="0.15">
      <c r="AC285">
        <f t="shared" si="5"/>
        <v>0</v>
      </c>
      <c r="AD285">
        <v>282</v>
      </c>
      <c r="AE285" t="s">
        <v>355</v>
      </c>
      <c r="AG285" t="s">
        <v>212</v>
      </c>
      <c r="AH285" s="1"/>
      <c r="AI285" s="1"/>
    </row>
    <row r="286" spans="29:36" x14ac:dyDescent="0.15">
      <c r="AC286">
        <f t="shared" si="5"/>
        <v>0</v>
      </c>
      <c r="AD286">
        <v>283</v>
      </c>
      <c r="AE286" t="s">
        <v>355</v>
      </c>
      <c r="AG286" t="s">
        <v>213</v>
      </c>
      <c r="AH286" s="1"/>
      <c r="AI286" s="1"/>
    </row>
    <row r="287" spans="29:36" x14ac:dyDescent="0.15">
      <c r="AC287">
        <f t="shared" si="5"/>
        <v>1</v>
      </c>
      <c r="AD287">
        <v>284</v>
      </c>
      <c r="AE287" t="s">
        <v>355</v>
      </c>
      <c r="AF287" t="s">
        <v>882</v>
      </c>
      <c r="AG287" t="s">
        <v>214</v>
      </c>
      <c r="AH287" s="1"/>
      <c r="AI287" s="1"/>
      <c r="AJ287" t="s">
        <v>1302</v>
      </c>
    </row>
    <row r="288" spans="29:36" x14ac:dyDescent="0.15">
      <c r="AC288">
        <f t="shared" si="5"/>
        <v>1</v>
      </c>
      <c r="AD288">
        <v>285</v>
      </c>
      <c r="AE288" t="s">
        <v>355</v>
      </c>
      <c r="AF288" t="s">
        <v>883</v>
      </c>
      <c r="AG288" t="s">
        <v>215</v>
      </c>
      <c r="AH288" s="1"/>
      <c r="AI288" s="1"/>
      <c r="AJ288" t="s">
        <v>1303</v>
      </c>
    </row>
    <row r="289" spans="29:36" x14ac:dyDescent="0.15">
      <c r="AC289">
        <f t="shared" si="5"/>
        <v>1</v>
      </c>
      <c r="AD289">
        <v>286</v>
      </c>
      <c r="AE289" t="s">
        <v>355</v>
      </c>
      <c r="AF289" t="s">
        <v>616</v>
      </c>
      <c r="AG289" t="s">
        <v>216</v>
      </c>
      <c r="AH289" s="1"/>
      <c r="AI289" s="1"/>
      <c r="AJ289" t="s">
        <v>1304</v>
      </c>
    </row>
    <row r="290" spans="29:36" x14ac:dyDescent="0.15">
      <c r="AC290">
        <f t="shared" si="5"/>
        <v>1</v>
      </c>
      <c r="AD290">
        <v>287</v>
      </c>
      <c r="AE290" t="s">
        <v>355</v>
      </c>
      <c r="AF290" t="s">
        <v>884</v>
      </c>
      <c r="AG290" t="s">
        <v>217</v>
      </c>
      <c r="AH290" s="1"/>
      <c r="AI290" s="1"/>
      <c r="AJ290" t="s">
        <v>1305</v>
      </c>
    </row>
    <row r="291" spans="29:36" x14ac:dyDescent="0.15">
      <c r="AC291">
        <f t="shared" si="5"/>
        <v>1</v>
      </c>
      <c r="AD291">
        <v>288</v>
      </c>
      <c r="AE291" t="s">
        <v>355</v>
      </c>
      <c r="AF291" t="s">
        <v>885</v>
      </c>
      <c r="AG291" t="s">
        <v>218</v>
      </c>
      <c r="AH291" s="1"/>
      <c r="AI291" s="1"/>
      <c r="AJ291" t="s">
        <v>1306</v>
      </c>
    </row>
    <row r="292" spans="29:36" x14ac:dyDescent="0.15">
      <c r="AC292">
        <f t="shared" si="5"/>
        <v>1</v>
      </c>
      <c r="AD292">
        <v>289</v>
      </c>
      <c r="AE292" t="s">
        <v>355</v>
      </c>
      <c r="AF292" t="s">
        <v>886</v>
      </c>
      <c r="AG292" t="s">
        <v>219</v>
      </c>
      <c r="AH292" s="1"/>
      <c r="AI292" s="1"/>
      <c r="AJ292" t="s">
        <v>1307</v>
      </c>
    </row>
    <row r="293" spans="29:36" x14ac:dyDescent="0.15">
      <c r="AC293">
        <f t="shared" si="5"/>
        <v>0</v>
      </c>
      <c r="AD293">
        <v>290</v>
      </c>
      <c r="AE293" t="s">
        <v>355</v>
      </c>
      <c r="AG293" t="s">
        <v>220</v>
      </c>
      <c r="AH293" s="1"/>
      <c r="AI293" s="1"/>
    </row>
    <row r="294" spans="29:36" x14ac:dyDescent="0.15">
      <c r="AC294">
        <f t="shared" si="5"/>
        <v>1</v>
      </c>
      <c r="AD294">
        <v>291</v>
      </c>
      <c r="AE294" t="s">
        <v>356</v>
      </c>
      <c r="AF294" t="s">
        <v>887</v>
      </c>
      <c r="AG294" t="s">
        <v>221</v>
      </c>
      <c r="AH294" s="1"/>
      <c r="AI294" s="1"/>
      <c r="AJ294" t="s">
        <v>1308</v>
      </c>
    </row>
    <row r="295" spans="29:36" x14ac:dyDescent="0.15">
      <c r="AC295">
        <f t="shared" si="5"/>
        <v>1</v>
      </c>
      <c r="AD295">
        <v>292</v>
      </c>
      <c r="AE295" t="s">
        <v>356</v>
      </c>
      <c r="AF295" t="s">
        <v>888</v>
      </c>
      <c r="AG295" t="s">
        <v>222</v>
      </c>
      <c r="AH295" s="1"/>
      <c r="AI295" s="1"/>
      <c r="AJ295" t="s">
        <v>1309</v>
      </c>
    </row>
    <row r="296" spans="29:36" x14ac:dyDescent="0.15">
      <c r="AC296">
        <f t="shared" si="5"/>
        <v>1</v>
      </c>
      <c r="AD296">
        <v>293</v>
      </c>
      <c r="AE296" t="s">
        <v>356</v>
      </c>
      <c r="AF296" t="s">
        <v>889</v>
      </c>
      <c r="AG296" t="s">
        <v>223</v>
      </c>
      <c r="AH296" s="1"/>
      <c r="AI296" s="1"/>
      <c r="AJ296" t="s">
        <v>1310</v>
      </c>
    </row>
    <row r="297" spans="29:36" x14ac:dyDescent="0.15">
      <c r="AC297">
        <f t="shared" si="5"/>
        <v>1</v>
      </c>
      <c r="AD297">
        <v>294</v>
      </c>
      <c r="AE297" t="s">
        <v>356</v>
      </c>
      <c r="AF297" t="s">
        <v>890</v>
      </c>
      <c r="AG297" t="s">
        <v>224</v>
      </c>
      <c r="AH297" s="1"/>
      <c r="AI297" s="1"/>
      <c r="AJ297" t="s">
        <v>1311</v>
      </c>
    </row>
    <row r="298" spans="29:36" x14ac:dyDescent="0.15">
      <c r="AC298">
        <f t="shared" si="5"/>
        <v>1</v>
      </c>
      <c r="AD298">
        <v>295</v>
      </c>
      <c r="AE298" t="s">
        <v>356</v>
      </c>
      <c r="AF298" t="s">
        <v>891</v>
      </c>
      <c r="AG298" t="s">
        <v>225</v>
      </c>
      <c r="AH298" s="1"/>
      <c r="AI298" s="1"/>
      <c r="AJ298" t="s">
        <v>1312</v>
      </c>
    </row>
    <row r="299" spans="29:36" x14ac:dyDescent="0.15">
      <c r="AC299">
        <f t="shared" si="5"/>
        <v>1</v>
      </c>
      <c r="AD299">
        <v>296</v>
      </c>
      <c r="AE299" t="s">
        <v>356</v>
      </c>
      <c r="AF299" t="s">
        <v>892</v>
      </c>
      <c r="AG299" t="s">
        <v>226</v>
      </c>
      <c r="AH299" s="1"/>
      <c r="AI299" s="1"/>
      <c r="AJ299" t="s">
        <v>1313</v>
      </c>
    </row>
    <row r="300" spans="29:36" x14ac:dyDescent="0.15">
      <c r="AC300">
        <f t="shared" si="5"/>
        <v>1</v>
      </c>
      <c r="AD300">
        <v>297</v>
      </c>
      <c r="AE300" t="s">
        <v>356</v>
      </c>
      <c r="AF300" t="s">
        <v>893</v>
      </c>
      <c r="AG300" t="s">
        <v>227</v>
      </c>
      <c r="AH300" s="1"/>
      <c r="AI300" s="1"/>
      <c r="AJ300" t="s">
        <v>1314</v>
      </c>
    </row>
    <row r="301" spans="29:36" x14ac:dyDescent="0.15">
      <c r="AC301">
        <f t="shared" si="5"/>
        <v>1</v>
      </c>
      <c r="AD301">
        <v>298</v>
      </c>
      <c r="AE301" t="s">
        <v>356</v>
      </c>
      <c r="AF301" t="s">
        <v>894</v>
      </c>
      <c r="AG301" t="s">
        <v>228</v>
      </c>
      <c r="AH301" s="1"/>
      <c r="AI301" s="1"/>
      <c r="AJ301" t="s">
        <v>1315</v>
      </c>
    </row>
    <row r="302" spans="29:36" x14ac:dyDescent="0.15">
      <c r="AC302">
        <f t="shared" si="5"/>
        <v>1</v>
      </c>
      <c r="AD302">
        <v>299</v>
      </c>
      <c r="AE302" t="s">
        <v>356</v>
      </c>
      <c r="AF302" t="s">
        <v>895</v>
      </c>
      <c r="AG302" t="s">
        <v>229</v>
      </c>
      <c r="AH302" s="1"/>
      <c r="AI302" s="1"/>
      <c r="AJ302" t="s">
        <v>1316</v>
      </c>
    </row>
    <row r="303" spans="29:36" x14ac:dyDescent="0.15">
      <c r="AC303">
        <f t="shared" si="5"/>
        <v>1</v>
      </c>
      <c r="AD303">
        <v>300</v>
      </c>
      <c r="AE303" t="s">
        <v>356</v>
      </c>
      <c r="AF303" t="s">
        <v>896</v>
      </c>
      <c r="AG303" t="s">
        <v>230</v>
      </c>
      <c r="AH303" s="1"/>
      <c r="AI303" s="1"/>
      <c r="AJ303" t="s">
        <v>1317</v>
      </c>
    </row>
    <row r="304" spans="29:36" x14ac:dyDescent="0.15">
      <c r="AC304">
        <f t="shared" si="5"/>
        <v>1</v>
      </c>
      <c r="AD304">
        <v>301</v>
      </c>
      <c r="AE304" t="s">
        <v>356</v>
      </c>
      <c r="AF304" t="s">
        <v>897</v>
      </c>
      <c r="AG304" t="s">
        <v>231</v>
      </c>
      <c r="AH304" s="1"/>
      <c r="AI304" s="1"/>
      <c r="AJ304" t="s">
        <v>1318</v>
      </c>
    </row>
    <row r="305" spans="29:36" x14ac:dyDescent="0.15">
      <c r="AC305">
        <f t="shared" si="5"/>
        <v>1</v>
      </c>
      <c r="AD305">
        <v>302</v>
      </c>
      <c r="AE305" t="s">
        <v>356</v>
      </c>
      <c r="AF305" t="s">
        <v>898</v>
      </c>
      <c r="AG305" t="s">
        <v>232</v>
      </c>
      <c r="AH305" s="1"/>
      <c r="AI305" s="1"/>
      <c r="AJ305" t="s">
        <v>1319</v>
      </c>
    </row>
    <row r="306" spans="29:36" x14ac:dyDescent="0.15">
      <c r="AC306">
        <f t="shared" si="5"/>
        <v>1</v>
      </c>
      <c r="AD306">
        <v>303</v>
      </c>
      <c r="AE306" t="s">
        <v>356</v>
      </c>
      <c r="AF306" t="s">
        <v>899</v>
      </c>
      <c r="AG306" t="s">
        <v>233</v>
      </c>
      <c r="AH306" s="1"/>
      <c r="AI306" s="1"/>
      <c r="AJ306" t="s">
        <v>1320</v>
      </c>
    </row>
    <row r="307" spans="29:36" x14ac:dyDescent="0.15">
      <c r="AC307">
        <f t="shared" si="5"/>
        <v>1</v>
      </c>
      <c r="AD307">
        <v>304</v>
      </c>
      <c r="AE307" t="s">
        <v>356</v>
      </c>
      <c r="AF307" t="s">
        <v>900</v>
      </c>
      <c r="AG307" t="s">
        <v>542</v>
      </c>
      <c r="AH307" s="1"/>
      <c r="AI307" s="1"/>
      <c r="AJ307" t="s">
        <v>1321</v>
      </c>
    </row>
    <row r="308" spans="29:36" x14ac:dyDescent="0.15">
      <c r="AC308">
        <f t="shared" si="5"/>
        <v>1</v>
      </c>
      <c r="AD308">
        <v>305</v>
      </c>
      <c r="AE308" t="s">
        <v>356</v>
      </c>
      <c r="AF308" t="s">
        <v>901</v>
      </c>
      <c r="AG308" t="s">
        <v>543</v>
      </c>
      <c r="AH308" s="1"/>
      <c r="AI308" s="1"/>
      <c r="AJ308" t="s">
        <v>1322</v>
      </c>
    </row>
    <row r="309" spans="29:36" x14ac:dyDescent="0.15">
      <c r="AC309">
        <f t="shared" si="5"/>
        <v>0</v>
      </c>
      <c r="AD309">
        <v>306</v>
      </c>
      <c r="AE309" t="s">
        <v>356</v>
      </c>
      <c r="AG309" t="s">
        <v>544</v>
      </c>
      <c r="AH309" s="1"/>
      <c r="AI309" s="1"/>
    </row>
    <row r="310" spans="29:36" x14ac:dyDescent="0.15">
      <c r="AC310">
        <f t="shared" si="5"/>
        <v>0</v>
      </c>
      <c r="AD310">
        <v>307</v>
      </c>
      <c r="AE310" t="s">
        <v>356</v>
      </c>
      <c r="AG310" t="s">
        <v>545</v>
      </c>
      <c r="AH310" s="1"/>
      <c r="AI310" s="1"/>
    </row>
    <row r="311" spans="29:36" x14ac:dyDescent="0.15">
      <c r="AC311">
        <f t="shared" si="5"/>
        <v>1</v>
      </c>
      <c r="AD311">
        <v>308</v>
      </c>
      <c r="AE311" t="s">
        <v>357</v>
      </c>
      <c r="AF311" t="s">
        <v>902</v>
      </c>
      <c r="AG311" t="s">
        <v>546</v>
      </c>
      <c r="AH311" s="1"/>
      <c r="AI311" s="1"/>
      <c r="AJ311" t="s">
        <v>1323</v>
      </c>
    </row>
    <row r="312" spans="29:36" x14ac:dyDescent="0.15">
      <c r="AC312">
        <f t="shared" si="5"/>
        <v>1</v>
      </c>
      <c r="AD312">
        <v>309</v>
      </c>
      <c r="AE312" t="s">
        <v>357</v>
      </c>
      <c r="AF312" t="s">
        <v>903</v>
      </c>
      <c r="AG312" t="s">
        <v>547</v>
      </c>
      <c r="AH312" s="1"/>
      <c r="AI312" s="1"/>
      <c r="AJ312" t="s">
        <v>1324</v>
      </c>
    </row>
    <row r="313" spans="29:36" x14ac:dyDescent="0.15">
      <c r="AC313">
        <f t="shared" si="5"/>
        <v>1</v>
      </c>
      <c r="AD313">
        <v>310</v>
      </c>
      <c r="AE313" t="s">
        <v>357</v>
      </c>
      <c r="AF313" t="s">
        <v>904</v>
      </c>
      <c r="AG313" t="s">
        <v>548</v>
      </c>
      <c r="AH313" s="1"/>
      <c r="AI313" s="1"/>
      <c r="AJ313" t="s">
        <v>1325</v>
      </c>
    </row>
    <row r="314" spans="29:36" x14ac:dyDescent="0.15">
      <c r="AC314">
        <f t="shared" si="5"/>
        <v>1</v>
      </c>
      <c r="AD314">
        <v>311</v>
      </c>
      <c r="AE314" t="s">
        <v>357</v>
      </c>
      <c r="AF314" t="s">
        <v>905</v>
      </c>
      <c r="AG314" t="s">
        <v>235</v>
      </c>
      <c r="AH314" s="1"/>
      <c r="AI314" s="1"/>
      <c r="AJ314" t="s">
        <v>1326</v>
      </c>
    </row>
    <row r="315" spans="29:36" x14ac:dyDescent="0.15">
      <c r="AC315">
        <f t="shared" si="5"/>
        <v>1</v>
      </c>
      <c r="AD315">
        <v>312</v>
      </c>
      <c r="AE315" t="s">
        <v>357</v>
      </c>
      <c r="AF315" t="s">
        <v>906</v>
      </c>
      <c r="AG315" t="s">
        <v>236</v>
      </c>
      <c r="AH315" s="1"/>
      <c r="AI315" s="1"/>
      <c r="AJ315" t="s">
        <v>1327</v>
      </c>
    </row>
    <row r="316" spans="29:36" x14ac:dyDescent="0.15">
      <c r="AC316">
        <f t="shared" si="5"/>
        <v>1</v>
      </c>
      <c r="AD316">
        <v>313</v>
      </c>
      <c r="AE316" t="s">
        <v>357</v>
      </c>
      <c r="AF316" t="s">
        <v>907</v>
      </c>
      <c r="AG316" t="s">
        <v>237</v>
      </c>
      <c r="AH316" s="1"/>
      <c r="AI316" s="1"/>
      <c r="AJ316" t="s">
        <v>1328</v>
      </c>
    </row>
    <row r="317" spans="29:36" x14ac:dyDescent="0.15">
      <c r="AC317">
        <f t="shared" si="5"/>
        <v>1</v>
      </c>
      <c r="AD317">
        <v>314</v>
      </c>
      <c r="AE317" t="s">
        <v>357</v>
      </c>
      <c r="AF317" t="s">
        <v>908</v>
      </c>
      <c r="AG317" t="s">
        <v>238</v>
      </c>
      <c r="AH317" s="1"/>
      <c r="AI317" s="1"/>
      <c r="AJ317" t="s">
        <v>1329</v>
      </c>
    </row>
    <row r="318" spans="29:36" x14ac:dyDescent="0.15">
      <c r="AC318">
        <f t="shared" si="5"/>
        <v>1</v>
      </c>
      <c r="AD318">
        <v>315</v>
      </c>
      <c r="AE318" t="s">
        <v>357</v>
      </c>
      <c r="AF318" t="s">
        <v>909</v>
      </c>
      <c r="AG318" t="s">
        <v>239</v>
      </c>
      <c r="AH318" s="1"/>
      <c r="AI318" s="1"/>
      <c r="AJ318" t="s">
        <v>1330</v>
      </c>
    </row>
    <row r="319" spans="29:36" x14ac:dyDescent="0.15">
      <c r="AC319">
        <f t="shared" si="5"/>
        <v>1</v>
      </c>
      <c r="AD319">
        <v>316</v>
      </c>
      <c r="AE319" t="s">
        <v>357</v>
      </c>
      <c r="AF319" t="s">
        <v>910</v>
      </c>
      <c r="AG319" t="s">
        <v>240</v>
      </c>
      <c r="AH319" s="1"/>
      <c r="AI319" s="1"/>
      <c r="AJ319" t="s">
        <v>1331</v>
      </c>
    </row>
    <row r="320" spans="29:36" x14ac:dyDescent="0.15">
      <c r="AC320">
        <f t="shared" si="5"/>
        <v>1</v>
      </c>
      <c r="AD320">
        <v>317</v>
      </c>
      <c r="AE320" t="s">
        <v>357</v>
      </c>
      <c r="AF320" t="s">
        <v>911</v>
      </c>
      <c r="AG320" t="s">
        <v>241</v>
      </c>
      <c r="AH320" s="1"/>
      <c r="AI320" s="1"/>
      <c r="AJ320" t="s">
        <v>1332</v>
      </c>
    </row>
    <row r="321" spans="29:36" x14ac:dyDescent="0.15">
      <c r="AC321">
        <f t="shared" si="5"/>
        <v>1</v>
      </c>
      <c r="AD321">
        <v>318</v>
      </c>
      <c r="AE321" t="s">
        <v>357</v>
      </c>
      <c r="AF321" t="s">
        <v>912</v>
      </c>
      <c r="AG321" t="s">
        <v>549</v>
      </c>
      <c r="AH321" s="1"/>
      <c r="AI321" s="1"/>
      <c r="AJ321" t="s">
        <v>1333</v>
      </c>
    </row>
    <row r="322" spans="29:36" x14ac:dyDescent="0.15">
      <c r="AC322">
        <f t="shared" si="5"/>
        <v>1</v>
      </c>
      <c r="AD322">
        <v>319</v>
      </c>
      <c r="AE322" t="s">
        <v>357</v>
      </c>
      <c r="AF322" t="s">
        <v>913</v>
      </c>
      <c r="AG322" t="s">
        <v>550</v>
      </c>
      <c r="AH322" s="1"/>
      <c r="AI322" s="1"/>
      <c r="AJ322" t="s">
        <v>1334</v>
      </c>
    </row>
    <row r="323" spans="29:36" x14ac:dyDescent="0.15">
      <c r="AC323">
        <f t="shared" si="5"/>
        <v>1</v>
      </c>
      <c r="AD323">
        <v>320</v>
      </c>
      <c r="AE323" t="s">
        <v>357</v>
      </c>
      <c r="AF323" t="s">
        <v>914</v>
      </c>
      <c r="AG323" t="s">
        <v>551</v>
      </c>
      <c r="AH323" s="1"/>
      <c r="AI323" s="1"/>
      <c r="AJ323" t="s">
        <v>1335</v>
      </c>
    </row>
    <row r="324" spans="29:36" x14ac:dyDescent="0.15">
      <c r="AC324">
        <f t="shared" si="5"/>
        <v>1</v>
      </c>
      <c r="AD324">
        <v>321</v>
      </c>
      <c r="AE324" t="s">
        <v>357</v>
      </c>
      <c r="AF324" t="s">
        <v>915</v>
      </c>
      <c r="AG324" t="s">
        <v>243</v>
      </c>
      <c r="AH324" s="1"/>
      <c r="AI324" s="1"/>
      <c r="AJ324" t="s">
        <v>1336</v>
      </c>
    </row>
    <row r="325" spans="29:36" x14ac:dyDescent="0.15">
      <c r="AC325">
        <f t="shared" ref="AC325:AC388" si="6">COUNTIF($AF$4:$AF$428,AF325)</f>
        <v>1</v>
      </c>
      <c r="AD325">
        <v>322</v>
      </c>
      <c r="AE325" t="s">
        <v>357</v>
      </c>
      <c r="AF325" t="s">
        <v>916</v>
      </c>
      <c r="AG325" t="s">
        <v>244</v>
      </c>
      <c r="AH325" s="1"/>
      <c r="AI325" s="1"/>
      <c r="AJ325" t="s">
        <v>1337</v>
      </c>
    </row>
    <row r="326" spans="29:36" x14ac:dyDescent="0.15">
      <c r="AC326">
        <f t="shared" si="6"/>
        <v>1</v>
      </c>
      <c r="AD326">
        <v>323</v>
      </c>
      <c r="AE326" t="s">
        <v>357</v>
      </c>
      <c r="AF326" t="s">
        <v>917</v>
      </c>
      <c r="AG326" t="s">
        <v>552</v>
      </c>
      <c r="AH326" s="1"/>
      <c r="AI326" s="1"/>
      <c r="AJ326" t="s">
        <v>1338</v>
      </c>
    </row>
    <row r="327" spans="29:36" x14ac:dyDescent="0.15">
      <c r="AC327">
        <f t="shared" si="6"/>
        <v>1</v>
      </c>
      <c r="AD327">
        <v>324</v>
      </c>
      <c r="AE327" t="s">
        <v>357</v>
      </c>
      <c r="AF327" t="s">
        <v>918</v>
      </c>
      <c r="AG327" t="s">
        <v>553</v>
      </c>
      <c r="AH327" s="1"/>
      <c r="AI327" s="1"/>
      <c r="AJ327" t="s">
        <v>1339</v>
      </c>
    </row>
    <row r="328" spans="29:36" x14ac:dyDescent="0.15">
      <c r="AC328">
        <f t="shared" si="6"/>
        <v>1</v>
      </c>
      <c r="AD328">
        <v>325</v>
      </c>
      <c r="AE328" t="s">
        <v>357</v>
      </c>
      <c r="AF328" t="s">
        <v>919</v>
      </c>
      <c r="AG328" t="s">
        <v>554</v>
      </c>
      <c r="AH328" s="1"/>
      <c r="AI328" s="1"/>
      <c r="AJ328" t="s">
        <v>1340</v>
      </c>
    </row>
    <row r="329" spans="29:36" x14ac:dyDescent="0.15">
      <c r="AC329">
        <f t="shared" si="6"/>
        <v>1</v>
      </c>
      <c r="AD329">
        <v>326</v>
      </c>
      <c r="AE329" t="s">
        <v>357</v>
      </c>
      <c r="AF329" t="s">
        <v>920</v>
      </c>
      <c r="AG329" t="s">
        <v>555</v>
      </c>
      <c r="AH329" s="1"/>
      <c r="AI329" s="1"/>
      <c r="AJ329" t="s">
        <v>1341</v>
      </c>
    </row>
    <row r="330" spans="29:36" x14ac:dyDescent="0.15">
      <c r="AC330">
        <f t="shared" si="6"/>
        <v>1</v>
      </c>
      <c r="AD330">
        <v>327</v>
      </c>
      <c r="AE330" t="s">
        <v>357</v>
      </c>
      <c r="AF330" t="s">
        <v>921</v>
      </c>
      <c r="AG330" t="s">
        <v>556</v>
      </c>
      <c r="AH330" s="1"/>
      <c r="AI330" s="1"/>
      <c r="AJ330" t="s">
        <v>1342</v>
      </c>
    </row>
    <row r="331" spans="29:36" x14ac:dyDescent="0.15">
      <c r="AC331">
        <f t="shared" si="6"/>
        <v>1</v>
      </c>
      <c r="AD331">
        <v>328</v>
      </c>
      <c r="AE331" t="s">
        <v>357</v>
      </c>
      <c r="AF331" t="s">
        <v>922</v>
      </c>
      <c r="AG331" t="s">
        <v>557</v>
      </c>
      <c r="AH331" s="1"/>
      <c r="AI331" s="1"/>
      <c r="AJ331" t="s">
        <v>1343</v>
      </c>
    </row>
    <row r="332" spans="29:36" x14ac:dyDescent="0.15">
      <c r="AC332">
        <f t="shared" si="6"/>
        <v>1</v>
      </c>
      <c r="AD332">
        <v>329</v>
      </c>
      <c r="AE332" t="s">
        <v>357</v>
      </c>
      <c r="AF332" t="s">
        <v>923</v>
      </c>
      <c r="AG332" t="s">
        <v>558</v>
      </c>
      <c r="AH332" s="1"/>
      <c r="AI332" s="1"/>
      <c r="AJ332" t="s">
        <v>1344</v>
      </c>
    </row>
    <row r="333" spans="29:36" x14ac:dyDescent="0.15">
      <c r="AC333">
        <f t="shared" si="6"/>
        <v>1</v>
      </c>
      <c r="AD333">
        <v>330</v>
      </c>
      <c r="AE333" t="s">
        <v>357</v>
      </c>
      <c r="AF333" t="s">
        <v>924</v>
      </c>
      <c r="AG333" t="s">
        <v>559</v>
      </c>
      <c r="AH333" s="1"/>
      <c r="AI333" s="1"/>
      <c r="AJ333" t="s">
        <v>1345</v>
      </c>
    </row>
    <row r="334" spans="29:36" x14ac:dyDescent="0.15">
      <c r="AC334">
        <f t="shared" si="6"/>
        <v>1</v>
      </c>
      <c r="AD334">
        <v>331</v>
      </c>
      <c r="AE334" t="s">
        <v>357</v>
      </c>
      <c r="AF334" t="s">
        <v>925</v>
      </c>
      <c r="AG334" t="s">
        <v>246</v>
      </c>
      <c r="AH334" s="1"/>
      <c r="AI334" s="1"/>
      <c r="AJ334" t="s">
        <v>1346</v>
      </c>
    </row>
    <row r="335" spans="29:36" x14ac:dyDescent="0.15">
      <c r="AC335">
        <f t="shared" si="6"/>
        <v>1</v>
      </c>
      <c r="AD335">
        <v>332</v>
      </c>
      <c r="AE335" t="s">
        <v>357</v>
      </c>
      <c r="AF335" t="s">
        <v>926</v>
      </c>
      <c r="AG335" t="s">
        <v>247</v>
      </c>
      <c r="AH335" s="1"/>
      <c r="AI335" s="1"/>
      <c r="AJ335" t="s">
        <v>1347</v>
      </c>
    </row>
    <row r="336" spans="29:36" x14ac:dyDescent="0.15">
      <c r="AC336">
        <f t="shared" si="6"/>
        <v>1</v>
      </c>
      <c r="AD336">
        <v>333</v>
      </c>
      <c r="AE336" t="s">
        <v>357</v>
      </c>
      <c r="AF336" t="s">
        <v>927</v>
      </c>
      <c r="AG336" t="s">
        <v>248</v>
      </c>
      <c r="AH336" s="1"/>
      <c r="AI336" s="1"/>
      <c r="AJ336" t="s">
        <v>1348</v>
      </c>
    </row>
    <row r="337" spans="29:36" x14ac:dyDescent="0.15">
      <c r="AC337">
        <f t="shared" si="6"/>
        <v>1</v>
      </c>
      <c r="AD337">
        <v>334</v>
      </c>
      <c r="AE337" t="s">
        <v>357</v>
      </c>
      <c r="AF337" t="s">
        <v>928</v>
      </c>
      <c r="AG337" t="s">
        <v>249</v>
      </c>
      <c r="AH337" s="1"/>
      <c r="AI337" s="1"/>
      <c r="AJ337" t="s">
        <v>1137</v>
      </c>
    </row>
    <row r="338" spans="29:36" x14ac:dyDescent="0.15">
      <c r="AC338">
        <f t="shared" si="6"/>
        <v>1</v>
      </c>
      <c r="AD338">
        <v>335</v>
      </c>
      <c r="AE338" t="s">
        <v>358</v>
      </c>
      <c r="AF338" t="s">
        <v>929</v>
      </c>
      <c r="AG338" t="s">
        <v>250</v>
      </c>
      <c r="AH338" s="1"/>
      <c r="AI338" s="1"/>
      <c r="AJ338" t="s">
        <v>1349</v>
      </c>
    </row>
    <row r="339" spans="29:36" x14ac:dyDescent="0.15">
      <c r="AC339">
        <f t="shared" si="6"/>
        <v>1</v>
      </c>
      <c r="AD339">
        <v>336</v>
      </c>
      <c r="AE339" t="s">
        <v>358</v>
      </c>
      <c r="AF339" t="s">
        <v>930</v>
      </c>
      <c r="AG339" t="s">
        <v>251</v>
      </c>
      <c r="AH339" s="1"/>
      <c r="AI339" s="1"/>
      <c r="AJ339" t="s">
        <v>1350</v>
      </c>
    </row>
    <row r="340" spans="29:36" x14ac:dyDescent="0.15">
      <c r="AC340">
        <f t="shared" si="6"/>
        <v>1</v>
      </c>
      <c r="AD340">
        <v>337</v>
      </c>
      <c r="AE340" t="s">
        <v>358</v>
      </c>
      <c r="AF340" t="s">
        <v>931</v>
      </c>
      <c r="AG340" t="s">
        <v>252</v>
      </c>
      <c r="AH340" s="1"/>
      <c r="AI340" s="1"/>
      <c r="AJ340" t="s">
        <v>1351</v>
      </c>
    </row>
    <row r="341" spans="29:36" x14ac:dyDescent="0.15">
      <c r="AC341">
        <f t="shared" si="6"/>
        <v>1</v>
      </c>
      <c r="AD341">
        <v>338</v>
      </c>
      <c r="AE341" t="s">
        <v>358</v>
      </c>
      <c r="AF341" t="s">
        <v>932</v>
      </c>
      <c r="AG341" t="s">
        <v>253</v>
      </c>
      <c r="AH341" s="1"/>
      <c r="AI341" s="1"/>
      <c r="AJ341" t="s">
        <v>1352</v>
      </c>
    </row>
    <row r="342" spans="29:36" x14ac:dyDescent="0.15">
      <c r="AC342">
        <f t="shared" si="6"/>
        <v>1</v>
      </c>
      <c r="AD342">
        <v>339</v>
      </c>
      <c r="AE342" t="s">
        <v>358</v>
      </c>
      <c r="AF342" t="s">
        <v>933</v>
      </c>
      <c r="AG342" t="s">
        <v>254</v>
      </c>
      <c r="AH342" s="1"/>
      <c r="AI342" s="1"/>
      <c r="AJ342" t="s">
        <v>1353</v>
      </c>
    </row>
    <row r="343" spans="29:36" x14ac:dyDescent="0.15">
      <c r="AC343">
        <f t="shared" si="6"/>
        <v>0</v>
      </c>
      <c r="AD343">
        <v>340</v>
      </c>
      <c r="AE343" t="s">
        <v>358</v>
      </c>
      <c r="AG343" t="s">
        <v>255</v>
      </c>
      <c r="AH343" s="1"/>
      <c r="AI343" s="1"/>
    </row>
    <row r="344" spans="29:36" x14ac:dyDescent="0.15">
      <c r="AC344">
        <f t="shared" si="6"/>
        <v>0</v>
      </c>
      <c r="AD344">
        <v>341</v>
      </c>
      <c r="AE344" t="s">
        <v>358</v>
      </c>
      <c r="AG344" t="s">
        <v>256</v>
      </c>
      <c r="AH344" s="1"/>
      <c r="AI344" s="1"/>
    </row>
    <row r="345" spans="29:36" x14ac:dyDescent="0.15">
      <c r="AC345">
        <f t="shared" si="6"/>
        <v>0</v>
      </c>
      <c r="AD345">
        <v>342</v>
      </c>
      <c r="AE345" t="s">
        <v>358</v>
      </c>
      <c r="AG345" t="s">
        <v>257</v>
      </c>
      <c r="AH345" s="1"/>
      <c r="AI345" s="1"/>
    </row>
    <row r="346" spans="29:36" x14ac:dyDescent="0.15">
      <c r="AC346">
        <f t="shared" si="6"/>
        <v>1</v>
      </c>
      <c r="AD346">
        <v>343</v>
      </c>
      <c r="AE346" t="s">
        <v>359</v>
      </c>
      <c r="AF346" t="s">
        <v>934</v>
      </c>
      <c r="AG346" t="s">
        <v>258</v>
      </c>
      <c r="AH346" s="1"/>
      <c r="AI346" s="1"/>
      <c r="AJ346" t="s">
        <v>1354</v>
      </c>
    </row>
    <row r="347" spans="29:36" x14ac:dyDescent="0.15">
      <c r="AC347">
        <f t="shared" si="6"/>
        <v>1</v>
      </c>
      <c r="AD347">
        <v>344</v>
      </c>
      <c r="AE347" t="s">
        <v>359</v>
      </c>
      <c r="AF347" t="s">
        <v>935</v>
      </c>
      <c r="AG347" t="s">
        <v>259</v>
      </c>
      <c r="AH347" s="1"/>
      <c r="AI347" s="1"/>
      <c r="AJ347" t="s">
        <v>1355</v>
      </c>
    </row>
    <row r="348" spans="29:36" x14ac:dyDescent="0.15">
      <c r="AC348">
        <f t="shared" si="6"/>
        <v>1</v>
      </c>
      <c r="AD348">
        <v>345</v>
      </c>
      <c r="AE348" t="s">
        <v>359</v>
      </c>
      <c r="AF348" t="s">
        <v>611</v>
      </c>
      <c r="AG348" t="s">
        <v>260</v>
      </c>
      <c r="AH348" s="1"/>
      <c r="AI348" s="1"/>
      <c r="AJ348" t="s">
        <v>972</v>
      </c>
    </row>
    <row r="349" spans="29:36" x14ac:dyDescent="0.15">
      <c r="AC349">
        <f t="shared" si="6"/>
        <v>1</v>
      </c>
      <c r="AD349">
        <v>346</v>
      </c>
      <c r="AE349" t="s">
        <v>359</v>
      </c>
      <c r="AF349" t="s">
        <v>613</v>
      </c>
      <c r="AG349" t="s">
        <v>261</v>
      </c>
      <c r="AH349" s="1"/>
      <c r="AI349" s="1"/>
      <c r="AJ349" t="s">
        <v>614</v>
      </c>
    </row>
    <row r="350" spans="29:36" x14ac:dyDescent="0.15">
      <c r="AC350">
        <f t="shared" si="6"/>
        <v>0</v>
      </c>
      <c r="AD350">
        <v>347</v>
      </c>
      <c r="AE350" t="s">
        <v>359</v>
      </c>
      <c r="AH350" s="1"/>
      <c r="AI350" s="1"/>
    </row>
    <row r="351" spans="29:36" x14ac:dyDescent="0.15">
      <c r="AC351">
        <f t="shared" si="6"/>
        <v>1</v>
      </c>
      <c r="AD351">
        <v>348</v>
      </c>
      <c r="AE351" t="s">
        <v>360</v>
      </c>
      <c r="AF351" t="s">
        <v>936</v>
      </c>
      <c r="AG351" t="s">
        <v>262</v>
      </c>
      <c r="AH351" s="1"/>
      <c r="AI351" s="1"/>
      <c r="AJ351" t="s">
        <v>1356</v>
      </c>
    </row>
    <row r="352" spans="29:36" x14ac:dyDescent="0.15">
      <c r="AC352">
        <f t="shared" si="6"/>
        <v>1</v>
      </c>
      <c r="AD352">
        <v>349</v>
      </c>
      <c r="AE352" t="s">
        <v>360</v>
      </c>
      <c r="AF352" t="s">
        <v>937</v>
      </c>
      <c r="AG352" t="s">
        <v>263</v>
      </c>
      <c r="AH352" s="1"/>
      <c r="AI352" s="1"/>
      <c r="AJ352" t="s">
        <v>1357</v>
      </c>
    </row>
    <row r="353" spans="29:36" x14ac:dyDescent="0.15">
      <c r="AC353">
        <f t="shared" si="6"/>
        <v>1</v>
      </c>
      <c r="AD353">
        <v>350</v>
      </c>
      <c r="AE353" t="s">
        <v>360</v>
      </c>
      <c r="AF353" t="s">
        <v>938</v>
      </c>
      <c r="AG353" t="s">
        <v>560</v>
      </c>
      <c r="AH353" s="1"/>
      <c r="AI353" s="1"/>
      <c r="AJ353" t="s">
        <v>1358</v>
      </c>
    </row>
    <row r="354" spans="29:36" x14ac:dyDescent="0.15">
      <c r="AC354">
        <f t="shared" si="6"/>
        <v>1</v>
      </c>
      <c r="AD354">
        <v>351</v>
      </c>
      <c r="AE354" t="s">
        <v>361</v>
      </c>
      <c r="AF354" t="s">
        <v>939</v>
      </c>
      <c r="AG354" t="s">
        <v>561</v>
      </c>
      <c r="AH354" s="1"/>
      <c r="AI354" s="1"/>
      <c r="AJ354" t="s">
        <v>1359</v>
      </c>
    </row>
    <row r="355" spans="29:36" x14ac:dyDescent="0.15">
      <c r="AC355">
        <f t="shared" si="6"/>
        <v>1</v>
      </c>
      <c r="AD355">
        <v>352</v>
      </c>
      <c r="AE355" t="s">
        <v>361</v>
      </c>
      <c r="AF355" t="s">
        <v>940</v>
      </c>
      <c r="AG355" t="s">
        <v>562</v>
      </c>
      <c r="AH355" s="1"/>
      <c r="AI355" s="1"/>
      <c r="AJ355" t="s">
        <v>1360</v>
      </c>
    </row>
    <row r="356" spans="29:36" x14ac:dyDescent="0.15">
      <c r="AC356">
        <f t="shared" si="6"/>
        <v>1</v>
      </c>
      <c r="AD356">
        <v>353</v>
      </c>
      <c r="AE356" t="s">
        <v>361</v>
      </c>
      <c r="AF356" t="s">
        <v>941</v>
      </c>
      <c r="AG356" t="s">
        <v>563</v>
      </c>
      <c r="AH356" s="1"/>
      <c r="AI356" s="1"/>
      <c r="AJ356" t="s">
        <v>1361</v>
      </c>
    </row>
    <row r="357" spans="29:36" x14ac:dyDescent="0.15">
      <c r="AC357">
        <f t="shared" si="6"/>
        <v>1</v>
      </c>
      <c r="AD357">
        <v>354</v>
      </c>
      <c r="AE357" t="s">
        <v>361</v>
      </c>
      <c r="AF357" t="s">
        <v>942</v>
      </c>
      <c r="AG357" t="s">
        <v>564</v>
      </c>
      <c r="AH357" s="1"/>
      <c r="AI357" s="1"/>
      <c r="AJ357" t="s">
        <v>1362</v>
      </c>
    </row>
    <row r="358" spans="29:36" x14ac:dyDescent="0.15">
      <c r="AC358">
        <f t="shared" si="6"/>
        <v>1</v>
      </c>
      <c r="AD358">
        <v>355</v>
      </c>
      <c r="AE358" t="s">
        <v>361</v>
      </c>
      <c r="AF358" t="s">
        <v>943</v>
      </c>
      <c r="AG358" t="s">
        <v>565</v>
      </c>
      <c r="AH358" s="1"/>
      <c r="AI358" s="1"/>
      <c r="AJ358" t="s">
        <v>1363</v>
      </c>
    </row>
    <row r="359" spans="29:36" x14ac:dyDescent="0.15">
      <c r="AC359">
        <f t="shared" si="6"/>
        <v>1</v>
      </c>
      <c r="AD359">
        <v>356</v>
      </c>
      <c r="AE359" t="s">
        <v>361</v>
      </c>
      <c r="AF359" t="s">
        <v>944</v>
      </c>
      <c r="AG359" t="s">
        <v>566</v>
      </c>
      <c r="AH359" s="1"/>
      <c r="AI359" s="1"/>
      <c r="AJ359" t="s">
        <v>1364</v>
      </c>
    </row>
    <row r="360" spans="29:36" x14ac:dyDescent="0.15">
      <c r="AC360">
        <f t="shared" si="6"/>
        <v>1</v>
      </c>
      <c r="AD360">
        <v>357</v>
      </c>
      <c r="AE360" t="s">
        <v>361</v>
      </c>
      <c r="AF360" t="s">
        <v>945</v>
      </c>
      <c r="AG360" t="s">
        <v>567</v>
      </c>
      <c r="AH360" s="1"/>
      <c r="AI360" s="1"/>
      <c r="AJ360" t="s">
        <v>1365</v>
      </c>
    </row>
    <row r="361" spans="29:36" x14ac:dyDescent="0.15">
      <c r="AC361">
        <f t="shared" si="6"/>
        <v>1</v>
      </c>
      <c r="AD361">
        <v>358</v>
      </c>
      <c r="AE361" t="s">
        <v>361</v>
      </c>
      <c r="AF361" t="s">
        <v>946</v>
      </c>
      <c r="AG361" t="s">
        <v>568</v>
      </c>
      <c r="AH361" s="1"/>
      <c r="AI361" s="1"/>
      <c r="AJ361" t="s">
        <v>1366</v>
      </c>
    </row>
    <row r="362" spans="29:36" x14ac:dyDescent="0.15">
      <c r="AC362">
        <f t="shared" si="6"/>
        <v>1</v>
      </c>
      <c r="AD362">
        <v>359</v>
      </c>
      <c r="AE362" t="s">
        <v>361</v>
      </c>
      <c r="AF362" t="s">
        <v>947</v>
      </c>
      <c r="AG362" t="s">
        <v>569</v>
      </c>
      <c r="AH362" s="1"/>
      <c r="AI362" s="1"/>
      <c r="AJ362" t="s">
        <v>1477</v>
      </c>
    </row>
    <row r="363" spans="29:36" x14ac:dyDescent="0.15">
      <c r="AC363">
        <f t="shared" si="6"/>
        <v>1</v>
      </c>
      <c r="AD363">
        <v>360</v>
      </c>
      <c r="AE363" t="s">
        <v>361</v>
      </c>
      <c r="AF363" t="s">
        <v>948</v>
      </c>
      <c r="AG363" t="s">
        <v>570</v>
      </c>
      <c r="AH363" s="1"/>
      <c r="AI363" s="1"/>
      <c r="AJ363" t="s">
        <v>1367</v>
      </c>
    </row>
    <row r="364" spans="29:36" x14ac:dyDescent="0.15">
      <c r="AC364">
        <f t="shared" si="6"/>
        <v>1</v>
      </c>
      <c r="AD364">
        <v>361</v>
      </c>
      <c r="AE364" t="s">
        <v>361</v>
      </c>
      <c r="AF364" t="s">
        <v>949</v>
      </c>
      <c r="AG364" t="s">
        <v>265</v>
      </c>
      <c r="AH364" s="1"/>
      <c r="AI364" s="1"/>
      <c r="AJ364" t="s">
        <v>1368</v>
      </c>
    </row>
    <row r="365" spans="29:36" x14ac:dyDescent="0.15">
      <c r="AC365">
        <f t="shared" si="6"/>
        <v>1</v>
      </c>
      <c r="AD365">
        <v>362</v>
      </c>
      <c r="AE365" t="s">
        <v>361</v>
      </c>
      <c r="AF365" t="s">
        <v>950</v>
      </c>
      <c r="AG365" t="s">
        <v>266</v>
      </c>
      <c r="AH365" s="1"/>
      <c r="AI365" s="1"/>
      <c r="AJ365" t="s">
        <v>1369</v>
      </c>
    </row>
    <row r="366" spans="29:36" x14ac:dyDescent="0.15">
      <c r="AC366">
        <f t="shared" si="6"/>
        <v>1</v>
      </c>
      <c r="AD366">
        <v>363</v>
      </c>
      <c r="AE366" t="s">
        <v>361</v>
      </c>
      <c r="AF366" t="s">
        <v>951</v>
      </c>
      <c r="AG366" t="s">
        <v>267</v>
      </c>
      <c r="AH366" s="1"/>
      <c r="AI366" s="1"/>
      <c r="AJ366" t="s">
        <v>1370</v>
      </c>
    </row>
    <row r="367" spans="29:36" x14ac:dyDescent="0.15">
      <c r="AC367">
        <f t="shared" si="6"/>
        <v>1</v>
      </c>
      <c r="AD367">
        <v>364</v>
      </c>
      <c r="AE367" t="s">
        <v>361</v>
      </c>
      <c r="AF367" t="s">
        <v>952</v>
      </c>
      <c r="AG367" t="s">
        <v>268</v>
      </c>
      <c r="AH367" s="1"/>
      <c r="AI367" s="1"/>
      <c r="AJ367" t="s">
        <v>1371</v>
      </c>
    </row>
    <row r="368" spans="29:36" x14ac:dyDescent="0.15">
      <c r="AC368">
        <f t="shared" si="6"/>
        <v>1</v>
      </c>
      <c r="AD368">
        <v>365</v>
      </c>
      <c r="AE368" t="s">
        <v>361</v>
      </c>
      <c r="AF368" t="s">
        <v>953</v>
      </c>
      <c r="AG368" t="s">
        <v>269</v>
      </c>
      <c r="AH368" s="1"/>
      <c r="AI368" s="1"/>
      <c r="AJ368" t="s">
        <v>1372</v>
      </c>
    </row>
    <row r="369" spans="29:36" x14ac:dyDescent="0.15">
      <c r="AC369">
        <f t="shared" si="6"/>
        <v>1</v>
      </c>
      <c r="AD369">
        <v>366</v>
      </c>
      <c r="AE369" t="s">
        <v>361</v>
      </c>
      <c r="AF369" t="s">
        <v>954</v>
      </c>
      <c r="AG369" t="s">
        <v>270</v>
      </c>
      <c r="AH369" s="1"/>
      <c r="AI369" s="1"/>
      <c r="AJ369" t="s">
        <v>1373</v>
      </c>
    </row>
    <row r="370" spans="29:36" x14ac:dyDescent="0.15">
      <c r="AC370">
        <f t="shared" si="6"/>
        <v>1</v>
      </c>
      <c r="AD370">
        <v>367</v>
      </c>
      <c r="AE370" t="s">
        <v>361</v>
      </c>
      <c r="AF370" t="s">
        <v>955</v>
      </c>
      <c r="AG370" t="s">
        <v>271</v>
      </c>
      <c r="AH370" s="1"/>
      <c r="AI370" s="1"/>
      <c r="AJ370" t="s">
        <v>1374</v>
      </c>
    </row>
    <row r="371" spans="29:36" x14ac:dyDescent="0.15">
      <c r="AC371">
        <f t="shared" si="6"/>
        <v>1</v>
      </c>
      <c r="AD371">
        <v>368</v>
      </c>
      <c r="AE371" t="s">
        <v>361</v>
      </c>
      <c r="AF371" t="s">
        <v>956</v>
      </c>
      <c r="AG371" t="s">
        <v>571</v>
      </c>
      <c r="AH371" s="1"/>
      <c r="AI371" s="1"/>
      <c r="AJ371" t="s">
        <v>1375</v>
      </c>
    </row>
    <row r="372" spans="29:36" x14ac:dyDescent="0.15">
      <c r="AC372">
        <f t="shared" si="6"/>
        <v>1</v>
      </c>
      <c r="AD372">
        <v>369</v>
      </c>
      <c r="AE372" t="s">
        <v>361</v>
      </c>
      <c r="AF372" t="s">
        <v>957</v>
      </c>
      <c r="AG372" t="s">
        <v>572</v>
      </c>
      <c r="AH372" s="1"/>
      <c r="AI372" s="1"/>
      <c r="AJ372" t="s">
        <v>1376</v>
      </c>
    </row>
    <row r="373" spans="29:36" x14ac:dyDescent="0.15">
      <c r="AC373">
        <f t="shared" si="6"/>
        <v>1</v>
      </c>
      <c r="AD373">
        <v>370</v>
      </c>
      <c r="AE373" t="s">
        <v>361</v>
      </c>
      <c r="AF373" t="s">
        <v>958</v>
      </c>
      <c r="AG373" t="s">
        <v>573</v>
      </c>
      <c r="AH373" s="1"/>
      <c r="AI373" s="1"/>
      <c r="AJ373" t="s">
        <v>1377</v>
      </c>
    </row>
    <row r="374" spans="29:36" x14ac:dyDescent="0.15">
      <c r="AC374">
        <f t="shared" si="6"/>
        <v>1</v>
      </c>
      <c r="AD374">
        <v>371</v>
      </c>
      <c r="AE374" t="s">
        <v>327</v>
      </c>
      <c r="AF374" t="s">
        <v>959</v>
      </c>
      <c r="AG374" t="s">
        <v>273</v>
      </c>
      <c r="AH374" s="1"/>
      <c r="AI374" s="1"/>
      <c r="AJ374" t="s">
        <v>1378</v>
      </c>
    </row>
    <row r="375" spans="29:36" x14ac:dyDescent="0.15">
      <c r="AC375">
        <f t="shared" si="6"/>
        <v>1</v>
      </c>
      <c r="AD375">
        <v>372</v>
      </c>
      <c r="AE375" t="s">
        <v>362</v>
      </c>
      <c r="AF375" t="s">
        <v>960</v>
      </c>
      <c r="AG375" t="s">
        <v>274</v>
      </c>
      <c r="AH375" s="1"/>
      <c r="AI375" s="1"/>
      <c r="AJ375" t="s">
        <v>1379</v>
      </c>
    </row>
    <row r="376" spans="29:36" x14ac:dyDescent="0.15">
      <c r="AC376">
        <f t="shared" si="6"/>
        <v>1</v>
      </c>
      <c r="AD376">
        <v>373</v>
      </c>
      <c r="AE376" t="s">
        <v>362</v>
      </c>
      <c r="AF376" t="s">
        <v>961</v>
      </c>
      <c r="AG376" t="s">
        <v>275</v>
      </c>
      <c r="AH376" s="1"/>
      <c r="AI376" s="1"/>
      <c r="AJ376" t="s">
        <v>1380</v>
      </c>
    </row>
    <row r="377" spans="29:36" x14ac:dyDescent="0.15">
      <c r="AC377">
        <f t="shared" si="6"/>
        <v>1</v>
      </c>
      <c r="AD377">
        <v>374</v>
      </c>
      <c r="AE377" t="s">
        <v>362</v>
      </c>
      <c r="AF377" t="s">
        <v>962</v>
      </c>
      <c r="AG377" t="s">
        <v>276</v>
      </c>
      <c r="AH377" s="1"/>
      <c r="AI377" s="1"/>
      <c r="AJ377" t="s">
        <v>1381</v>
      </c>
    </row>
    <row r="378" spans="29:36" x14ac:dyDescent="0.15">
      <c r="AC378">
        <f t="shared" si="6"/>
        <v>1</v>
      </c>
      <c r="AD378">
        <v>375</v>
      </c>
      <c r="AE378" t="s">
        <v>362</v>
      </c>
      <c r="AF378" t="s">
        <v>963</v>
      </c>
      <c r="AG378" t="s">
        <v>277</v>
      </c>
      <c r="AH378" s="1"/>
      <c r="AI378" s="1"/>
      <c r="AJ378" t="s">
        <v>1382</v>
      </c>
    </row>
    <row r="379" spans="29:36" x14ac:dyDescent="0.15">
      <c r="AC379">
        <f t="shared" si="6"/>
        <v>1</v>
      </c>
      <c r="AD379">
        <v>376</v>
      </c>
      <c r="AE379" t="s">
        <v>362</v>
      </c>
      <c r="AF379" t="s">
        <v>964</v>
      </c>
      <c r="AG379" t="s">
        <v>278</v>
      </c>
      <c r="AH379" s="1"/>
      <c r="AI379" s="1"/>
      <c r="AJ379" t="s">
        <v>1383</v>
      </c>
    </row>
    <row r="380" spans="29:36" x14ac:dyDescent="0.15">
      <c r="AC380">
        <f t="shared" si="6"/>
        <v>1</v>
      </c>
      <c r="AD380">
        <v>377</v>
      </c>
      <c r="AE380" s="2" t="s">
        <v>362</v>
      </c>
      <c r="AF380" s="2" t="s">
        <v>965</v>
      </c>
      <c r="AG380" t="s">
        <v>279</v>
      </c>
      <c r="AH380" s="1"/>
      <c r="AI380" s="1"/>
      <c r="AJ380" t="s">
        <v>1384</v>
      </c>
    </row>
    <row r="381" spans="29:36" x14ac:dyDescent="0.15">
      <c r="AC381">
        <f t="shared" si="6"/>
        <v>1</v>
      </c>
      <c r="AD381">
        <v>378</v>
      </c>
      <c r="AE381" t="s">
        <v>362</v>
      </c>
      <c r="AF381" t="s">
        <v>966</v>
      </c>
      <c r="AG381" t="s">
        <v>280</v>
      </c>
      <c r="AH381" s="1"/>
      <c r="AI381" s="1"/>
      <c r="AJ381" t="s">
        <v>1385</v>
      </c>
    </row>
    <row r="382" spans="29:36" x14ac:dyDescent="0.15">
      <c r="AC382">
        <f t="shared" si="6"/>
        <v>1</v>
      </c>
      <c r="AD382">
        <v>379</v>
      </c>
      <c r="AE382" t="s">
        <v>362</v>
      </c>
      <c r="AF382" t="s">
        <v>967</v>
      </c>
      <c r="AG382" t="s">
        <v>281</v>
      </c>
      <c r="AH382" s="1"/>
      <c r="AI382" s="1"/>
      <c r="AJ382" t="s">
        <v>1386</v>
      </c>
    </row>
    <row r="383" spans="29:36" x14ac:dyDescent="0.15">
      <c r="AC383">
        <f t="shared" si="6"/>
        <v>0</v>
      </c>
      <c r="AD383">
        <v>380</v>
      </c>
      <c r="AE383" t="s">
        <v>362</v>
      </c>
      <c r="AG383" t="s">
        <v>282</v>
      </c>
      <c r="AH383" s="1"/>
      <c r="AI383" s="1"/>
    </row>
    <row r="384" spans="29:36" x14ac:dyDescent="0.15">
      <c r="AC384">
        <f t="shared" si="6"/>
        <v>1</v>
      </c>
      <c r="AD384">
        <v>381</v>
      </c>
      <c r="AE384" t="s">
        <v>363</v>
      </c>
      <c r="AF384" t="s">
        <v>968</v>
      </c>
      <c r="AG384" t="s">
        <v>283</v>
      </c>
      <c r="AH384" s="1"/>
      <c r="AI384" s="1"/>
      <c r="AJ384" t="s">
        <v>1387</v>
      </c>
    </row>
    <row r="385" spans="29:36" x14ac:dyDescent="0.15">
      <c r="AC385">
        <f t="shared" si="6"/>
        <v>1</v>
      </c>
      <c r="AD385">
        <v>382</v>
      </c>
      <c r="AE385" t="s">
        <v>363</v>
      </c>
      <c r="AF385" t="s">
        <v>969</v>
      </c>
      <c r="AG385" t="s">
        <v>284</v>
      </c>
      <c r="AH385" s="1"/>
      <c r="AI385" s="1"/>
      <c r="AJ385" t="s">
        <v>1388</v>
      </c>
    </row>
    <row r="386" spans="29:36" x14ac:dyDescent="0.15">
      <c r="AC386">
        <f t="shared" si="6"/>
        <v>1</v>
      </c>
      <c r="AD386">
        <v>383</v>
      </c>
      <c r="AE386" t="s">
        <v>364</v>
      </c>
      <c r="AF386" t="s">
        <v>970</v>
      </c>
      <c r="AG386" t="s">
        <v>285</v>
      </c>
      <c r="AH386" s="1"/>
      <c r="AI386" s="1"/>
      <c r="AJ386" t="s">
        <v>1389</v>
      </c>
    </row>
    <row r="387" spans="29:36" x14ac:dyDescent="0.15">
      <c r="AC387">
        <f t="shared" si="6"/>
        <v>1</v>
      </c>
      <c r="AD387">
        <v>384</v>
      </c>
      <c r="AE387" t="s">
        <v>332</v>
      </c>
      <c r="AF387" t="s">
        <v>971</v>
      </c>
      <c r="AG387" t="s">
        <v>286</v>
      </c>
      <c r="AH387" s="1"/>
      <c r="AI387" s="1"/>
      <c r="AJ387" t="s">
        <v>1390</v>
      </c>
    </row>
    <row r="388" spans="29:36" x14ac:dyDescent="0.15">
      <c r="AC388">
        <f t="shared" si="6"/>
        <v>0</v>
      </c>
      <c r="AD388">
        <v>385</v>
      </c>
      <c r="AG388" t="s">
        <v>287</v>
      </c>
      <c r="AH388" s="1"/>
      <c r="AI388" s="1"/>
    </row>
    <row r="389" spans="29:36" x14ac:dyDescent="0.15">
      <c r="AC389">
        <f t="shared" ref="AC389:AC428" si="7">COUNTIF($AF$4:$AF$428,AF389)</f>
        <v>0</v>
      </c>
      <c r="AD389">
        <v>386</v>
      </c>
      <c r="AG389" t="s">
        <v>288</v>
      </c>
      <c r="AH389" s="1"/>
      <c r="AI389" s="1"/>
    </row>
    <row r="390" spans="29:36" x14ac:dyDescent="0.15">
      <c r="AC390">
        <f t="shared" si="7"/>
        <v>0</v>
      </c>
      <c r="AD390">
        <v>387</v>
      </c>
      <c r="AG390" t="s">
        <v>574</v>
      </c>
      <c r="AH390" s="1"/>
      <c r="AI390" s="1"/>
    </row>
    <row r="391" spans="29:36" x14ac:dyDescent="0.15">
      <c r="AC391">
        <f t="shared" si="7"/>
        <v>0</v>
      </c>
      <c r="AD391">
        <v>388</v>
      </c>
      <c r="AG391" t="s">
        <v>575</v>
      </c>
      <c r="AH391" s="1"/>
      <c r="AI391" s="1"/>
    </row>
    <row r="392" spans="29:36" x14ac:dyDescent="0.15">
      <c r="AC392">
        <f t="shared" si="7"/>
        <v>0</v>
      </c>
      <c r="AD392">
        <v>389</v>
      </c>
      <c r="AG392" t="s">
        <v>576</v>
      </c>
      <c r="AH392" s="1"/>
      <c r="AI392" s="1"/>
    </row>
    <row r="393" spans="29:36" x14ac:dyDescent="0.15">
      <c r="AC393">
        <f t="shared" si="7"/>
        <v>0</v>
      </c>
      <c r="AD393">
        <v>390</v>
      </c>
      <c r="AG393" t="s">
        <v>577</v>
      </c>
      <c r="AH393" s="1"/>
      <c r="AI393" s="1"/>
    </row>
    <row r="394" spans="29:36" x14ac:dyDescent="0.15">
      <c r="AC394">
        <f t="shared" si="7"/>
        <v>0</v>
      </c>
      <c r="AD394">
        <v>391</v>
      </c>
      <c r="AG394" t="s">
        <v>290</v>
      </c>
      <c r="AH394" s="1"/>
      <c r="AI394" s="1"/>
    </row>
    <row r="395" spans="29:36" x14ac:dyDescent="0.15">
      <c r="AC395">
        <f t="shared" si="7"/>
        <v>0</v>
      </c>
      <c r="AD395">
        <v>392</v>
      </c>
      <c r="AG395" t="s">
        <v>291</v>
      </c>
      <c r="AH395" s="1"/>
      <c r="AI395" s="1"/>
    </row>
    <row r="396" spans="29:36" x14ac:dyDescent="0.15">
      <c r="AC396">
        <f t="shared" si="7"/>
        <v>0</v>
      </c>
      <c r="AD396">
        <v>393</v>
      </c>
      <c r="AG396" t="s">
        <v>292</v>
      </c>
      <c r="AH396" s="1"/>
      <c r="AI396" s="1"/>
    </row>
    <row r="397" spans="29:36" x14ac:dyDescent="0.15">
      <c r="AC397">
        <f t="shared" si="7"/>
        <v>0</v>
      </c>
      <c r="AD397">
        <v>394</v>
      </c>
      <c r="AG397" t="s">
        <v>293</v>
      </c>
      <c r="AH397" s="1"/>
      <c r="AI397" s="1"/>
    </row>
    <row r="398" spans="29:36" x14ac:dyDescent="0.15">
      <c r="AC398">
        <f t="shared" si="7"/>
        <v>0</v>
      </c>
      <c r="AD398">
        <v>395</v>
      </c>
      <c r="AG398" t="s">
        <v>294</v>
      </c>
      <c r="AH398" s="1"/>
      <c r="AI398" s="1"/>
    </row>
    <row r="399" spans="29:36" x14ac:dyDescent="0.15">
      <c r="AC399">
        <f t="shared" si="7"/>
        <v>0</v>
      </c>
      <c r="AD399">
        <v>396</v>
      </c>
      <c r="AG399" t="s">
        <v>295</v>
      </c>
      <c r="AH399" s="1"/>
      <c r="AI399" s="1"/>
    </row>
    <row r="400" spans="29:36" x14ac:dyDescent="0.15">
      <c r="AC400">
        <f t="shared" si="7"/>
        <v>0</v>
      </c>
      <c r="AD400">
        <v>397</v>
      </c>
      <c r="AG400" t="s">
        <v>296</v>
      </c>
      <c r="AH400" s="1"/>
      <c r="AI400" s="1"/>
    </row>
    <row r="401" spans="29:35" x14ac:dyDescent="0.15">
      <c r="AC401">
        <f t="shared" si="7"/>
        <v>0</v>
      </c>
      <c r="AD401">
        <v>398</v>
      </c>
      <c r="AG401" t="s">
        <v>297</v>
      </c>
      <c r="AH401" s="1"/>
      <c r="AI401" s="1"/>
    </row>
    <row r="402" spans="29:35" x14ac:dyDescent="0.15">
      <c r="AC402">
        <f t="shared" si="7"/>
        <v>0</v>
      </c>
      <c r="AD402">
        <v>399</v>
      </c>
      <c r="AG402" t="s">
        <v>298</v>
      </c>
      <c r="AH402" s="1"/>
      <c r="AI402" s="1"/>
    </row>
    <row r="403" spans="29:35" x14ac:dyDescent="0.15">
      <c r="AC403">
        <f t="shared" si="7"/>
        <v>0</v>
      </c>
      <c r="AD403">
        <v>400</v>
      </c>
      <c r="AG403" t="s">
        <v>299</v>
      </c>
      <c r="AH403" s="1"/>
      <c r="AI403" s="1"/>
    </row>
    <row r="404" spans="29:35" x14ac:dyDescent="0.15">
      <c r="AC404">
        <f t="shared" si="7"/>
        <v>0</v>
      </c>
      <c r="AD404">
        <v>401</v>
      </c>
      <c r="AG404" t="s">
        <v>300</v>
      </c>
      <c r="AH404" s="1"/>
      <c r="AI404" s="1"/>
    </row>
    <row r="405" spans="29:35" x14ac:dyDescent="0.15">
      <c r="AC405">
        <f t="shared" si="7"/>
        <v>0</v>
      </c>
      <c r="AD405">
        <v>402</v>
      </c>
      <c r="AG405" t="s">
        <v>301</v>
      </c>
      <c r="AH405" s="1"/>
      <c r="AI405" s="1"/>
    </row>
    <row r="406" spans="29:35" x14ac:dyDescent="0.15">
      <c r="AC406">
        <f t="shared" si="7"/>
        <v>0</v>
      </c>
      <c r="AD406">
        <v>403</v>
      </c>
      <c r="AG406" t="s">
        <v>302</v>
      </c>
      <c r="AH406" s="1"/>
      <c r="AI406" s="1"/>
    </row>
    <row r="407" spans="29:35" x14ac:dyDescent="0.15">
      <c r="AC407">
        <f t="shared" si="7"/>
        <v>0</v>
      </c>
      <c r="AD407">
        <v>404</v>
      </c>
      <c r="AG407" t="s">
        <v>303</v>
      </c>
      <c r="AH407" s="1"/>
      <c r="AI407" s="1"/>
    </row>
    <row r="408" spans="29:35" x14ac:dyDescent="0.15">
      <c r="AC408">
        <f t="shared" si="7"/>
        <v>0</v>
      </c>
      <c r="AD408">
        <v>405</v>
      </c>
      <c r="AG408" t="s">
        <v>304</v>
      </c>
      <c r="AH408" s="1"/>
      <c r="AI408" s="1"/>
    </row>
    <row r="409" spans="29:35" x14ac:dyDescent="0.15">
      <c r="AC409">
        <f t="shared" si="7"/>
        <v>0</v>
      </c>
      <c r="AD409">
        <v>406</v>
      </c>
      <c r="AG409" t="s">
        <v>578</v>
      </c>
      <c r="AH409" s="1"/>
      <c r="AI409" s="1"/>
    </row>
    <row r="410" spans="29:35" x14ac:dyDescent="0.15">
      <c r="AC410">
        <f t="shared" si="7"/>
        <v>0</v>
      </c>
      <c r="AD410">
        <v>407</v>
      </c>
      <c r="AG410" t="s">
        <v>579</v>
      </c>
      <c r="AH410" s="1"/>
      <c r="AI410" s="1"/>
    </row>
    <row r="411" spans="29:35" x14ac:dyDescent="0.15">
      <c r="AC411">
        <f t="shared" si="7"/>
        <v>0</v>
      </c>
      <c r="AD411">
        <v>408</v>
      </c>
      <c r="AG411" t="s">
        <v>580</v>
      </c>
      <c r="AH411" s="1"/>
      <c r="AI411" s="1"/>
    </row>
    <row r="412" spans="29:35" x14ac:dyDescent="0.15">
      <c r="AC412">
        <f t="shared" si="7"/>
        <v>0</v>
      </c>
      <c r="AD412">
        <v>409</v>
      </c>
      <c r="AG412" t="s">
        <v>581</v>
      </c>
      <c r="AH412" s="1"/>
      <c r="AI412" s="1"/>
    </row>
    <row r="413" spans="29:35" x14ac:dyDescent="0.15">
      <c r="AC413">
        <f t="shared" si="7"/>
        <v>0</v>
      </c>
      <c r="AD413">
        <v>410</v>
      </c>
      <c r="AG413" t="s">
        <v>582</v>
      </c>
      <c r="AH413" s="1"/>
      <c r="AI413" s="1"/>
    </row>
    <row r="414" spans="29:35" x14ac:dyDescent="0.15">
      <c r="AC414">
        <f t="shared" si="7"/>
        <v>0</v>
      </c>
      <c r="AD414">
        <v>411</v>
      </c>
      <c r="AG414" t="s">
        <v>306</v>
      </c>
      <c r="AH414" s="1"/>
      <c r="AI414" s="1"/>
    </row>
    <row r="415" spans="29:35" x14ac:dyDescent="0.15">
      <c r="AC415">
        <f t="shared" si="7"/>
        <v>0</v>
      </c>
      <c r="AD415">
        <v>412</v>
      </c>
      <c r="AG415" t="s">
        <v>307</v>
      </c>
      <c r="AH415" s="1"/>
      <c r="AI415" s="1"/>
    </row>
    <row r="416" spans="29:35" x14ac:dyDescent="0.15">
      <c r="AC416">
        <f t="shared" si="7"/>
        <v>0</v>
      </c>
      <c r="AD416">
        <v>413</v>
      </c>
      <c r="AG416" t="s">
        <v>308</v>
      </c>
      <c r="AH416" s="1"/>
      <c r="AI416" s="1"/>
    </row>
    <row r="417" spans="29:35" x14ac:dyDescent="0.15">
      <c r="AC417">
        <f t="shared" si="7"/>
        <v>0</v>
      </c>
      <c r="AD417">
        <v>414</v>
      </c>
      <c r="AG417" t="s">
        <v>309</v>
      </c>
      <c r="AH417" s="1"/>
      <c r="AI417" s="1"/>
    </row>
    <row r="418" spans="29:35" x14ac:dyDescent="0.15">
      <c r="AC418">
        <f t="shared" si="7"/>
        <v>0</v>
      </c>
      <c r="AD418">
        <v>415</v>
      </c>
      <c r="AG418" t="s">
        <v>310</v>
      </c>
      <c r="AH418" s="1"/>
      <c r="AI418" s="1"/>
    </row>
    <row r="419" spans="29:35" x14ac:dyDescent="0.15">
      <c r="AC419">
        <f t="shared" si="7"/>
        <v>0</v>
      </c>
      <c r="AD419">
        <v>416</v>
      </c>
      <c r="AG419" t="s">
        <v>311</v>
      </c>
      <c r="AH419" s="1"/>
      <c r="AI419" s="1"/>
    </row>
    <row r="420" spans="29:35" x14ac:dyDescent="0.15">
      <c r="AC420">
        <f t="shared" si="7"/>
        <v>0</v>
      </c>
      <c r="AD420">
        <v>417</v>
      </c>
      <c r="AG420" t="s">
        <v>312</v>
      </c>
      <c r="AH420" s="1"/>
      <c r="AI420" s="1"/>
    </row>
    <row r="421" spans="29:35" x14ac:dyDescent="0.15">
      <c r="AC421">
        <f t="shared" si="7"/>
        <v>0</v>
      </c>
      <c r="AD421">
        <v>418</v>
      </c>
      <c r="AG421" t="s">
        <v>313</v>
      </c>
      <c r="AH421" s="1"/>
      <c r="AI421" s="1"/>
    </row>
    <row r="422" spans="29:35" x14ac:dyDescent="0.15">
      <c r="AC422">
        <f t="shared" si="7"/>
        <v>0</v>
      </c>
      <c r="AD422">
        <v>419</v>
      </c>
      <c r="AG422" t="s">
        <v>314</v>
      </c>
      <c r="AH422" s="1"/>
      <c r="AI422" s="1"/>
    </row>
    <row r="423" spans="29:35" x14ac:dyDescent="0.15">
      <c r="AC423">
        <f t="shared" si="7"/>
        <v>0</v>
      </c>
      <c r="AD423">
        <v>420</v>
      </c>
      <c r="AG423" t="s">
        <v>315</v>
      </c>
      <c r="AH423" s="1"/>
      <c r="AI423" s="1"/>
    </row>
    <row r="424" spans="29:35" x14ac:dyDescent="0.15">
      <c r="AC424">
        <f t="shared" si="7"/>
        <v>0</v>
      </c>
      <c r="AD424">
        <v>421</v>
      </c>
      <c r="AG424" t="s">
        <v>316</v>
      </c>
      <c r="AH424" s="1"/>
      <c r="AI424" s="1"/>
    </row>
    <row r="425" spans="29:35" x14ac:dyDescent="0.15">
      <c r="AC425">
        <f t="shared" si="7"/>
        <v>0</v>
      </c>
      <c r="AD425">
        <v>422</v>
      </c>
      <c r="AG425" t="s">
        <v>317</v>
      </c>
      <c r="AH425" s="1"/>
      <c r="AI425" s="1"/>
    </row>
    <row r="426" spans="29:35" x14ac:dyDescent="0.15">
      <c r="AC426">
        <f t="shared" si="7"/>
        <v>0</v>
      </c>
      <c r="AD426">
        <v>423</v>
      </c>
      <c r="AG426" t="s">
        <v>318</v>
      </c>
      <c r="AH426" s="1"/>
      <c r="AI426" s="1"/>
    </row>
    <row r="427" spans="29:35" x14ac:dyDescent="0.15">
      <c r="AC427">
        <f t="shared" si="7"/>
        <v>0</v>
      </c>
      <c r="AD427">
        <v>424</v>
      </c>
      <c r="AG427" t="s">
        <v>319</v>
      </c>
      <c r="AH427" s="1"/>
      <c r="AI427" s="1"/>
    </row>
    <row r="428" spans="29:35" x14ac:dyDescent="0.15">
      <c r="AC428">
        <f t="shared" si="7"/>
        <v>0</v>
      </c>
      <c r="AD428">
        <v>425</v>
      </c>
      <c r="AG428" t="s">
        <v>320</v>
      </c>
      <c r="AH428" s="1"/>
      <c r="AI428" s="1"/>
    </row>
    <row r="429" spans="29:35" x14ac:dyDescent="0.15">
      <c r="AH429" s="1"/>
      <c r="AI429" s="1"/>
    </row>
    <row r="430" spans="29:35" x14ac:dyDescent="0.15">
      <c r="AH430" s="1"/>
      <c r="AI430" s="1"/>
    </row>
    <row r="431" spans="29:35" x14ac:dyDescent="0.15">
      <c r="AH431" s="1"/>
      <c r="AI431" s="1"/>
    </row>
    <row r="432" spans="29:35" x14ac:dyDescent="0.15">
      <c r="AH432" s="1"/>
      <c r="AI432" s="1"/>
    </row>
    <row r="433" spans="34:35" x14ac:dyDescent="0.15">
      <c r="AH433" s="1"/>
      <c r="AI433" s="1"/>
    </row>
    <row r="434" spans="34:35" x14ac:dyDescent="0.15">
      <c r="AH434" s="1"/>
      <c r="AI434" s="1"/>
    </row>
    <row r="435" spans="34:35" x14ac:dyDescent="0.15">
      <c r="AH435" s="1"/>
      <c r="AI435" s="1"/>
    </row>
    <row r="436" spans="34:35" x14ac:dyDescent="0.15">
      <c r="AH436" s="1"/>
      <c r="AI436" s="1"/>
    </row>
    <row r="437" spans="34:35" x14ac:dyDescent="0.15">
      <c r="AH437" s="1"/>
      <c r="AI437" s="1"/>
    </row>
    <row r="438" spans="34:35" x14ac:dyDescent="0.15">
      <c r="AH438" s="1"/>
      <c r="AI438" s="1"/>
    </row>
    <row r="439" spans="34:35" x14ac:dyDescent="0.15">
      <c r="AH439" s="1"/>
      <c r="AI439" s="1"/>
    </row>
    <row r="440" spans="34:35" x14ac:dyDescent="0.15">
      <c r="AH440" s="1"/>
      <c r="AI440" s="1"/>
    </row>
    <row r="441" spans="34:35" x14ac:dyDescent="0.15">
      <c r="AH441" s="1"/>
      <c r="AI441" s="1"/>
    </row>
    <row r="442" spans="34:35" x14ac:dyDescent="0.15">
      <c r="AH442" s="1"/>
      <c r="AI442" s="1"/>
    </row>
    <row r="443" spans="34:35" x14ac:dyDescent="0.15">
      <c r="AH443" s="1"/>
      <c r="AI443" s="1"/>
    </row>
    <row r="444" spans="34:35" x14ac:dyDescent="0.15">
      <c r="AH444" s="1"/>
      <c r="AI444" s="1"/>
    </row>
    <row r="445" spans="34:35" x14ac:dyDescent="0.15">
      <c r="AH445" s="1"/>
      <c r="AI445" s="1"/>
    </row>
    <row r="446" spans="34:35" x14ac:dyDescent="0.15">
      <c r="AH446" s="1"/>
      <c r="AI446" s="1"/>
    </row>
    <row r="447" spans="34:35" x14ac:dyDescent="0.15">
      <c r="AH447" s="1"/>
      <c r="AI447" s="1"/>
    </row>
    <row r="448" spans="34:35" x14ac:dyDescent="0.15">
      <c r="AH448" s="1"/>
      <c r="AI448" s="1"/>
    </row>
    <row r="449" spans="34:35" x14ac:dyDescent="0.15">
      <c r="AH449" s="1"/>
      <c r="AI449" s="1"/>
    </row>
    <row r="450" spans="34:35" x14ac:dyDescent="0.15">
      <c r="AH450" s="1"/>
      <c r="AI450" s="1"/>
    </row>
    <row r="451" spans="34:35" x14ac:dyDescent="0.15">
      <c r="AH451" s="1"/>
      <c r="AI451" s="1"/>
    </row>
    <row r="452" spans="34:35" x14ac:dyDescent="0.15">
      <c r="AH452" s="1"/>
      <c r="AI452" s="1"/>
    </row>
    <row r="453" spans="34:35" x14ac:dyDescent="0.15">
      <c r="AH453" s="1"/>
      <c r="AI453" s="1"/>
    </row>
    <row r="454" spans="34:35" x14ac:dyDescent="0.15">
      <c r="AH454" s="1"/>
      <c r="AI454" s="1"/>
    </row>
    <row r="455" spans="34:35" x14ac:dyDescent="0.15">
      <c r="AH455" s="1"/>
      <c r="AI455" s="1"/>
    </row>
    <row r="456" spans="34:35" x14ac:dyDescent="0.15">
      <c r="AH456" s="1"/>
      <c r="AI456" s="1"/>
    </row>
    <row r="457" spans="34:35" x14ac:dyDescent="0.15">
      <c r="AH457" s="1"/>
      <c r="AI457" s="1"/>
    </row>
    <row r="458" spans="34:35" x14ac:dyDescent="0.15">
      <c r="AH458" s="1"/>
      <c r="AI458" s="1"/>
    </row>
    <row r="459" spans="34:35" x14ac:dyDescent="0.15">
      <c r="AH459" s="1"/>
      <c r="AI459" s="1"/>
    </row>
  </sheetData>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5E84FF8-EB1A-4898-825D-3DEACE8A820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29</vt:i4>
      </vt:variant>
    </vt:vector>
  </HeadingPairs>
  <TitlesOfParts>
    <vt:vector size="32" baseType="lpstr">
      <vt:lpstr>申し込みシート</vt:lpstr>
      <vt:lpstr>案内</vt:lpstr>
      <vt:lpstr>データ</vt:lpstr>
      <vt:lpstr>案内!Print_Area</vt:lpstr>
      <vt:lpstr>申し込みシート!Print_Area</vt:lpstr>
      <vt:lpstr>井原</vt:lpstr>
      <vt:lpstr>岡山</vt:lpstr>
      <vt:lpstr>笠岡</vt:lpstr>
      <vt:lpstr>吉備中央</vt:lpstr>
      <vt:lpstr>久米南</vt:lpstr>
      <vt:lpstr>鏡野</vt:lpstr>
      <vt:lpstr>玉野</vt:lpstr>
      <vt:lpstr>高梁</vt:lpstr>
      <vt:lpstr>勝央</vt:lpstr>
      <vt:lpstr>新見</vt:lpstr>
      <vt:lpstr>新庄</vt:lpstr>
      <vt:lpstr>真庭</vt:lpstr>
      <vt:lpstr>瀬戸内</vt:lpstr>
      <vt:lpstr>西粟倉</vt:lpstr>
      <vt:lpstr>赤磐</vt:lpstr>
      <vt:lpstr>浅口</vt:lpstr>
      <vt:lpstr>倉敷</vt:lpstr>
      <vt:lpstr>早島</vt:lpstr>
      <vt:lpstr>総社</vt:lpstr>
      <vt:lpstr>津山</vt:lpstr>
      <vt:lpstr>奈義</vt:lpstr>
      <vt:lpstr>備前</vt:lpstr>
      <vt:lpstr>美咲</vt:lpstr>
      <vt:lpstr>美作</vt:lpstr>
      <vt:lpstr>矢掛</vt:lpstr>
      <vt:lpstr>里庄</vt:lpstr>
      <vt:lpstr>和気</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niimi</dc:creator>
  <cp:lastModifiedBy>Owner</cp:lastModifiedBy>
  <cp:lastPrinted>2020-09-04T11:44:34Z</cp:lastPrinted>
  <dcterms:created xsi:type="dcterms:W3CDTF">2019-07-31T04:33:27Z</dcterms:created>
  <dcterms:modified xsi:type="dcterms:W3CDTF">2026-10-04T12:27:03Z</dcterms:modified>
</cp:coreProperties>
</file>